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9030"/>
  </bookViews>
  <sheets>
    <sheet name="пояснювальна" sheetId="6" r:id="rId1"/>
  </sheets>
  <definedNames>
    <definedName name="_xlnm.Print_Titles" localSheetId="0">пояснювальна!$3:$3</definedName>
  </definedNames>
  <calcPr calcId="114210" fullCalcOnLoad="1"/>
</workbook>
</file>

<file path=xl/calcChain.xml><?xml version="1.0" encoding="utf-8"?>
<calcChain xmlns="http://schemas.openxmlformats.org/spreadsheetml/2006/main">
  <c r="C66" i="6"/>
  <c r="C80"/>
  <c r="C81"/>
  <c r="C49"/>
  <c r="C37"/>
  <c r="C38"/>
  <c r="C54"/>
</calcChain>
</file>

<file path=xl/sharedStrings.xml><?xml version="1.0" encoding="utf-8"?>
<sst xmlns="http://schemas.openxmlformats.org/spreadsheetml/2006/main" count="159" uniqueCount="111">
  <si>
    <t>ЗАГАЛЬНИЙ ФОНД</t>
  </si>
  <si>
    <t>Назва установи</t>
  </si>
  <si>
    <t>КФК</t>
  </si>
  <si>
    <t>Пропонується виділити</t>
  </si>
  <si>
    <t>Всього</t>
  </si>
  <si>
    <t>ПЕРЕМІЩЕННЯ БЮДЖЕТНИХ ПРИЗНАЧЕНЬ (СПЕЦІАЛЬНИЙ ФОНД)</t>
  </si>
  <si>
    <t>ПЕРЕМІЩЕННЯ БЮДЖЕТНИХ ПРИЗНАЧЕНЬ (ЗАГАЛЬНИЙ ФОНД)</t>
  </si>
  <si>
    <t>Всього ЗФ</t>
  </si>
  <si>
    <t>1020</t>
  </si>
  <si>
    <t>Начальник фінансового управління                                                                                                                В.Ф.Кравчук</t>
  </si>
  <si>
    <t>СПЕЦІАЛЬНИЙ  ФОНД</t>
  </si>
  <si>
    <t>Всього СФ</t>
  </si>
  <si>
    <t>Управління соціального захисту населення</t>
  </si>
  <si>
    <t>Управління культури ВКМР</t>
  </si>
  <si>
    <t>2030</t>
  </si>
  <si>
    <t>Управління капітального будівництва</t>
  </si>
  <si>
    <t>6060</t>
  </si>
  <si>
    <t>Фінансове управління ВКНМР</t>
  </si>
  <si>
    <t>3400</t>
  </si>
  <si>
    <t>Виконавчий комітет Нетішинської міської ради</t>
  </si>
  <si>
    <t>6800</t>
  </si>
  <si>
    <t>КОШТИ ЗОНИ СПОСТЕРЕЖЕННЯ</t>
  </si>
  <si>
    <t>8420</t>
  </si>
  <si>
    <t xml:space="preserve">Інша субвенція з обласного бюджету </t>
  </si>
  <si>
    <t>6022</t>
  </si>
  <si>
    <t>2120</t>
  </si>
  <si>
    <t>0180</t>
  </si>
  <si>
    <t>Грошова допомога мешканцям міста (програма "Турбота" )</t>
  </si>
  <si>
    <t>3105</t>
  </si>
  <si>
    <t>1190</t>
  </si>
  <si>
    <t>Придбання лінолеуму у навчальні кабінети (КЕКВ 2210) ЗОШ №2</t>
  </si>
  <si>
    <t>Придбання лінолеуму у навчальні кабінети (КЕКВ 2210) ЗОШ №1</t>
  </si>
  <si>
    <t>Придбання лінолеуму у навчальні кабінети (КЕКВ 2210) ЗОШ №4</t>
  </si>
  <si>
    <t>4090</t>
  </si>
  <si>
    <t>Проектні роботи по об'єкту: Капітальний ремонт будівлі (система блискавкозахисту) Нетішинської загальноосвітньої школи І-ІІІ ступенів №1 по просп.Незалежності, 7 в м.Нетішин Хмельницької області</t>
  </si>
  <si>
    <t>3104</t>
  </si>
  <si>
    <t>8600</t>
  </si>
  <si>
    <t>0170</t>
  </si>
  <si>
    <t>Переміщенння на експертизу проекту по об'єкту: Капітальний ремонт будівлі Нетішинського навчально-виховного комплексу "Загальноосвітня школа І-ІІ ступенів" та господарської будівлі (захисна споруда цивільного захисту) по пров.Миру, 5 м.Нетішин Хмельницької області. КЕКВ 3132</t>
  </si>
  <si>
    <t>6140</t>
  </si>
  <si>
    <t>Придбання обладнання та оформлення кабінету математики (КЕКВ 3110) НВК</t>
  </si>
  <si>
    <t>Придбання обладнання та оформлення кабінету математики (КЕКВ 2210) НВК</t>
  </si>
  <si>
    <t>4100</t>
  </si>
  <si>
    <t>4070</t>
  </si>
  <si>
    <t>4060</t>
  </si>
  <si>
    <t>Придбання двох пилесосів для Палацу культури (КЕКВ 2210)</t>
  </si>
  <si>
    <t>4200</t>
  </si>
  <si>
    <t>Преміювання бухгалтерів музею до Дня бухгалтера КЕКВ 2111-2500,0 грн., КЕКВ 2120-550,0 грн.</t>
  </si>
  <si>
    <t>Преміювання бухгалтерів школи мистецтв до Дня бухгалтера КЕКВ 2111-2500,0 грн., КЕКВ 2120-550,0 грн.</t>
  </si>
  <si>
    <t>Оплата послуг за надання соціальних послуг одиноким пенсіонерам (КЕКВ 2240)</t>
  </si>
  <si>
    <t>7212</t>
  </si>
  <si>
    <t xml:space="preserve">Проектні роботи по об'єкту "Реконструкція будівлі для розміщення амбулаторії сімейного лікаря на вул.Солов'євська, 135 у м.Нетішин Хмельницької області" КЕКВ 3210 </t>
  </si>
  <si>
    <t>7820</t>
  </si>
  <si>
    <t>Преміювання бухгалтерів до Дня бухгалтера КЕКВ 2111-5000,0 грн., КЕКВ 2120-1100,0 грн.</t>
  </si>
  <si>
    <t>Переміщення  з проектних робіт по капітальному ремонту будівлі Нетішинської загальноосвітньої школи І-ІІІ ступенів №4 (захисна споруда цивільно захисту) по вул.Енергетиків, 3 м.Нетішин Хмельницької області. КЕКВ 3132</t>
  </si>
  <si>
    <t>Переміщення на експертизу проекту Капітальний ремонт будівлі навчально-виховного комплексу "Загальноосвітня школа І-ІІ ступенів" та господарської будівлі (захисна споруда цивільного захисту) по прв.Миру,5  м.Нетішин Хмельницької області. КЕКВ 3132</t>
  </si>
  <si>
    <t>№ висновоку бюджетної комісії від __.07.17</t>
  </si>
  <si>
    <t>Придбання БФП Саnon (Централізова бібліотечна система)</t>
  </si>
  <si>
    <t>6650</t>
  </si>
  <si>
    <t>Благоустрій. Придбання піску - 120000 грн., придбання відсіву - 14000 грн. КЕКВ 2610 Програма благоустрою міста</t>
  </si>
  <si>
    <t>7500</t>
  </si>
  <si>
    <t>КП НМР Агенція місцевого розвитку. Облаштування системи відеотрансляцій. КЕКВ 3210 Програма розвитку агенції</t>
  </si>
  <si>
    <t>Резервний фонд</t>
  </si>
  <si>
    <t>Всього ЗФ+СФ</t>
  </si>
  <si>
    <t>Управління освіти ВКНМР</t>
  </si>
  <si>
    <t>Призначення</t>
  </si>
  <si>
    <t>Заробітна плата з нарахуванням відповідно до постанови КМУ від 24.05.2017 № 353 "Про внесення змін до постанови Кабінету Міністрів України від 9 березня 2006 р. № 268 та визнання такими, що втратили чинність, деяких постанов Кабінету Міністрів України": (КЕКВ 2111-126124,00 грн., КЕКВ 2120-27772,00 грн.)</t>
  </si>
  <si>
    <t>Заробітна плата з нарахуванням (КЕКВ 2111-28175,00 грн., КЕКВ 2120-25635,00 грн.)</t>
  </si>
  <si>
    <t>Управління культури ВКНМР</t>
  </si>
  <si>
    <t>Заробітна плата з нарахуваннями відповідно до постанови КМУ від 24.05.2017 № 353 "Про внесення змін до постанови Кабінету Міністрів України від 9 березня 2006 р. № 268 та визнання такими, що втратили чинність, деяких постанов Кабінету Міністрів України" (КЕКВ 2111-80927 грн., КЕКВ 2120 - 17804 грн.)</t>
  </si>
  <si>
    <t>Придбання лакофарбних матеріалів для проведення косметичного ремонту школи мистецтв (КЕКВ 2210)</t>
  </si>
  <si>
    <t>Ремонт системи АПС 55969 грн. (КЕКВ 2240), встановлення локальної сигналізації вітрин 2021.0 грн. (КЕКВ 2240) Краєзнавчого музею</t>
  </si>
  <si>
    <t>Придбання плитки на заміну пошкодженої в художній школі (КЕКВ 2240)</t>
  </si>
  <si>
    <t>Преміювання бухгалтерів Палацу культури до Дня бухгалтера КЕКВ 2111-2500,0 грн., КЕКВ 2120-550,0 грн.</t>
  </si>
  <si>
    <t>Преміювання бухгалтерів художньої школи до Дня бухгалтера КЕКВ 2111-2500,0 грн., КЕКВ 2120-381,0 грн.</t>
  </si>
  <si>
    <t>Заробітна плата з нарахуваннями відповідно до постанови КМУ від 24.05.2017 № 353 "Про внесення змін до постанови Кабінету Міністрів України від 9 березня 2006 р. № 268 та визнання такими, що втратили чинність, деяких постанов Кабінету Міністрів України" (КЕКВ 2111-2180280,92 грн., КЕКВ 2120-459928,60 грн.)</t>
  </si>
  <si>
    <r>
      <t xml:space="preserve">КП НМР "ЖКО": відшкодування різниці в тарифах за січень-травень 2017р.- 636 922,37 грн. КЕКВ 2610 </t>
    </r>
    <r>
      <rPr>
        <i/>
        <sz val="9"/>
        <rFont val="Times New Roman"/>
        <family val="1"/>
        <charset val="204"/>
      </rPr>
      <t xml:space="preserve">При умові внесення змін до програми розвитку житлово-комунального господарства м.Нетішина </t>
    </r>
  </si>
  <si>
    <t>КМЗ НМР "СМСЧ м.Нетішин" придбання: туберкуліну - 86313,50 грн., бланкової медична продукція - 49205,50 грн.; пільгові пенсії - 52500,00 грн. КЕКВ 2282</t>
  </si>
  <si>
    <t>РГ "Нетішинський вісник": Заробітна плата - 28688,52 грн., нарахування - 6311,48 грн. КЕКВ 2282</t>
  </si>
  <si>
    <t>Заробітна плата з нарахуванням відповідно до постанови КМУ від 24.05.2017 № 353 "Про внесення змін до постанови Кабінету Міністрів України від 9 березня 2006 р. № 268 та визнання такими, що втратили чинність, деяких постанов Кабінету Міністрів України" (КЕКВ 2111-1312596,46 грн., КЕКВ 2120-279976,82 грн.)</t>
  </si>
  <si>
    <t xml:space="preserve">КМЗ НМР "СМСЧ м.Нетішин": Послуги з охорони об'єктів - 10800,00 грн., послуги з обслуговування ліфтів - 34027,14 грн., послуги з вивозу та захоронення сміття - 23647,68 грн., послуги зв'язку - 43506,36 грн. КЕКВ 2282 </t>
  </si>
  <si>
    <t>КП НМР "Агенція місцевого розвитку": Заробітна плата -33613,00 грн., нарахування - 7537,00 грн., експлуатаційні послуги - 20000,00 грн., електронний інстремент "Громадський бюджет" - 22690,00 грн. КЕКВ 2282 Програма розвитку КП НМР "Агенція місцевого розвитку"</t>
  </si>
  <si>
    <t>Оплата послуг теплопостачання - 2800,00 грн., водопостачання і водовідведення - 3680,00 грн.</t>
  </si>
  <si>
    <t>Фонд комунального майна міста Нетішин</t>
  </si>
  <si>
    <t>Придбання: жалюзі, господарські та будівельні матеріали КЕКВ 2210 - 37125,00 грн., обслуговування адмінбудівлі, техобслуговування автомобілів, підтримка роботи сайту, семінари КЕКВ 2240 - 21600,00 грн.</t>
  </si>
  <si>
    <t>Заробітна плата з нарахуваннямивідповідно до постанови КМУ від 24.05.2017 № 353 "Про внесення змін до постанови Кабінету Міністрів України від 9 березня 2006 р. № 268 та визнання такими, що втратили чинність, деяких постанов Кабінету Міністрів України"  КЕКВ 2111-32304,14 грн., КЕКВ 2120 - 13898,04 грн.</t>
  </si>
  <si>
    <t>Заробітна плата з нарахуваннямивідповідно до постанови КМУ від 24.05.2017 № 353 "Про внесення змін до постанови Кабінету Міністрів України від 9 березня 2006 р. № 268 та визнання такими, що втратили чинність, деяких постанов Кабінету Міністрів України" КЕКВ 2111-547404 грн., КЕКВ 2120 - 112348 грн.</t>
  </si>
  <si>
    <t>Заробітна плата з нарахуваннями відповідно до постанови КМУ від 24.05.2017 № 353 "Про внесення змін до постанови Кабінету Міністрів України від 9 березня 2006 р. № 268 та визнання такими, що втратили чинність, деяких постанов Кабінету Міністрів України"КЕКВ 2111-146179,21 грн., КЕКВ 2120 - 29235,84 грн.</t>
  </si>
  <si>
    <t>Придбання комплекту одягу для сцени  Будинок культури ( КЕКВ 3110)</t>
  </si>
  <si>
    <t>Привітання екіпажу водолазного катера Нетішин до Дня Військово-Морських Сил Збройних Сил України (придбання дизельної мотопомпи) КЕКВ 3110 Програма військово-патріотичного виховання молоді</t>
  </si>
  <si>
    <t>ВКМР: придбання комплектів меблів (2шт.) КЕКВ 3110</t>
  </si>
  <si>
    <t>Програма підтримки об'єднань співвласників багатоквартирних будинків у проведенні капітальних ремонтів, реконструкції та технічного переоснащення багатоквартирних будинків міста Нетішина на 2017-2021 роки. Капітальний ремонт ремонт будівлі (заміна вікон в місцях загального користування, частковий ремонт герметизації стиків стіньових панелей) житлового будинку по вул.Варшавська, 7 м.Нетішин - 334603,35 грн. та капітальний ремонт будівлі (покрівлі) житлового будинку по вул.Варшавська, 5 м.Нетішин Хмельницької області - 379 420,45 грн.</t>
  </si>
  <si>
    <t>КМЗ НМР "СМСЧ м.Нетішин": Переміщення з послуг на встановлення газобалонного обладнання автомобілів ВАЗ -2107 та ВАЗ 321104 КЕКВ 2282</t>
  </si>
  <si>
    <t>ВКМР: Придбання комп'ютерної техніки КЕКВ 3110</t>
  </si>
  <si>
    <t>ВКМР: Придбання комплектів меблів для службових кабінетів виконавчого комітету КЕКВ 3110</t>
  </si>
  <si>
    <t>КП НМР "Благоустрій": зменшення бюджетних призначень з видатків на придбання автобуса КЕКВ 3210 Прогама перевезень</t>
  </si>
  <si>
    <t xml:space="preserve">ВКМР: Переміщення з придбання матеріалів для місцевого матеріального резерву для ліквідації надзвичайних ситуацій техногенного та природного характеру (плівка поліетиленова, пиломатеріали, сокири) КЕКВ 2210 </t>
  </si>
  <si>
    <t>КП НМР "Благоустрій" Заробітна плата з нарахуваннями малярам-штукатурам за серпень-вересень КЕКВ 2610 Програма благоустрою міста</t>
  </si>
  <si>
    <t>КП НМР "Благоустрій" Оплата електроенергії (вуличне освітлення) - 161540 грн., придбання пального - 36142 грн. КЕКВ 2610 Програма благоустрою міста</t>
  </si>
  <si>
    <t>КП НМР "Агенція місцевого розвитку" Електронний інструмент "Громадський бюджет" КЕКВ 2282 Програма розвитку агенції</t>
  </si>
  <si>
    <t>КП НМР "Благоустрій" Переміщення бюджетних призначень із компенсації за пільговий проїзд КЕКВ 2610 Програма розвитку пасажирських перевезень</t>
  </si>
  <si>
    <t>УСЗН. Компенсаційні виплати за пільговий проїзд КЕКВ 2610 Програма "Турбота"</t>
  </si>
  <si>
    <t>Зменшення бюджетних призначення по оздоровленню дітей (вісутня потреба у коштах)</t>
  </si>
  <si>
    <t>КП НМР "Благустрій" придбання відвала для трактора для підгортання снігу КЕКВ 3210 Програма благоустрою</t>
  </si>
  <si>
    <t>ВКМР: Придбання бензорізу для поповнення матеріального резерву. КЕКВ 3110</t>
  </si>
  <si>
    <t>Переміщення з проектних робіт по об'єкту: Капітальний ремонт будівлі Нетішинського навчально-виховного комплексу "Загальноосвітня школа І-ІІ ступенів та ліцей" та господарської будівлі (захисна споруда цивільного захисту) по пров.Миру,5  м.Нетішин Хмельницької області. КЕКВ 3132</t>
  </si>
  <si>
    <t>КМЗ НМР "СМСЧ м.Нетішин": Встановлення газобалонного обладнання автомобілів ВАЗ -2107 та ВАЗ 321104 КЕКВ 3210</t>
  </si>
  <si>
    <t>Разом</t>
  </si>
  <si>
    <t>ДОДАТОК ДО ПОЯСНЮВАЛЬНОЇ ЗАПИСКИ до проекту рішення                                                                                                     "Про внесення змін до бюджету міста на 2017 рік" (07/2017)</t>
  </si>
  <si>
    <t>Управління освіти ВК НМР</t>
  </si>
  <si>
    <t>Лінія роздачі у шкільну їдальню ЗОШ №1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</si>
</sst>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3" borderId="0" xfId="0" applyNumberFormat="1" applyFont="1" applyFill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3" fillId="2" borderId="6" xfId="0" applyNumberFormat="1" applyFont="1" applyFill="1" applyBorder="1" applyAlignment="1">
      <alignment horizontal="right" vertical="center" wrapText="1"/>
    </xf>
    <xf numFmtId="4" fontId="3" fillId="2" borderId="5" xfId="0" applyNumberFormat="1" applyFont="1" applyFill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left" vertical="center" wrapText="1"/>
    </xf>
    <xf numFmtId="4" fontId="5" fillId="0" borderId="7" xfId="0" applyNumberFormat="1" applyFont="1" applyFill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left" vertical="center" wrapText="1"/>
    </xf>
    <xf numFmtId="4" fontId="3" fillId="0" borderId="1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8"/>
  <sheetViews>
    <sheetView tabSelected="1" topLeftCell="A4" zoomScaleNormal="100" zoomScalePageLayoutView="115" workbookViewId="0">
      <selection activeCell="A22" sqref="A22:A28"/>
    </sheetView>
  </sheetViews>
  <sheetFormatPr defaultRowHeight="11.25"/>
  <cols>
    <col min="1" max="1" width="12" style="3" customWidth="1"/>
    <col min="2" max="2" width="6" style="4" customWidth="1"/>
    <col min="3" max="3" width="10.85546875" style="5" customWidth="1"/>
    <col min="4" max="4" width="67.42578125" style="1" customWidth="1"/>
    <col min="5" max="5" width="8.28515625" style="1" customWidth="1"/>
    <col min="6" max="6" width="9.140625" style="1" hidden="1" customWidth="1"/>
    <col min="7" max="7" width="9.140625" style="1"/>
    <col min="8" max="8" width="63.28515625" style="1" customWidth="1"/>
    <col min="9" max="16384" width="9.140625" style="1"/>
  </cols>
  <sheetData>
    <row r="1" spans="1:8" ht="7.15" customHeight="1">
      <c r="D1" s="57"/>
      <c r="E1" s="57"/>
    </row>
    <row r="2" spans="1:8" ht="32.450000000000003" customHeight="1">
      <c r="A2" s="59" t="s">
        <v>108</v>
      </c>
      <c r="B2" s="59"/>
      <c r="C2" s="59"/>
      <c r="D2" s="59"/>
      <c r="E2" s="59"/>
    </row>
    <row r="3" spans="1:8" ht="58.15" customHeight="1">
      <c r="A3" s="23" t="s">
        <v>1</v>
      </c>
      <c r="B3" s="8" t="s">
        <v>2</v>
      </c>
      <c r="C3" s="9" t="s">
        <v>3</v>
      </c>
      <c r="D3" s="23" t="s">
        <v>65</v>
      </c>
      <c r="E3" s="23" t="s">
        <v>56</v>
      </c>
    </row>
    <row r="4" spans="1:8" ht="29.25" customHeight="1">
      <c r="A4" s="58" t="s">
        <v>0</v>
      </c>
      <c r="B4" s="58"/>
      <c r="C4" s="2"/>
      <c r="D4" s="2"/>
      <c r="H4" s="30"/>
    </row>
    <row r="5" spans="1:8" s="3" customFormat="1" ht="54" customHeight="1">
      <c r="A5" s="48" t="s">
        <v>64</v>
      </c>
      <c r="B5" s="8" t="s">
        <v>26</v>
      </c>
      <c r="C5" s="11">
        <v>153896</v>
      </c>
      <c r="D5" s="12" t="s">
        <v>66</v>
      </c>
      <c r="E5" s="23"/>
      <c r="F5" s="10"/>
      <c r="H5" s="30"/>
    </row>
    <row r="6" spans="1:8" s="3" customFormat="1" ht="24" customHeight="1">
      <c r="A6" s="48"/>
      <c r="B6" s="8" t="s">
        <v>29</v>
      </c>
      <c r="C6" s="11">
        <v>53810</v>
      </c>
      <c r="D6" s="12" t="s">
        <v>67</v>
      </c>
      <c r="E6" s="23"/>
      <c r="F6" s="10"/>
      <c r="H6" s="31"/>
    </row>
    <row r="7" spans="1:8" s="3" customFormat="1" ht="14.45" customHeight="1">
      <c r="A7" s="48"/>
      <c r="B7" s="8" t="s">
        <v>8</v>
      </c>
      <c r="C7" s="11">
        <v>29342</v>
      </c>
      <c r="D7" s="12" t="s">
        <v>30</v>
      </c>
      <c r="E7" s="23"/>
      <c r="F7" s="10"/>
      <c r="H7" s="28"/>
    </row>
    <row r="8" spans="1:8" s="3" customFormat="1" ht="17.45" customHeight="1">
      <c r="A8" s="48"/>
      <c r="B8" s="8" t="s">
        <v>8</v>
      </c>
      <c r="C8" s="11">
        <v>11531</v>
      </c>
      <c r="D8" s="12" t="s">
        <v>31</v>
      </c>
      <c r="E8" s="23"/>
      <c r="F8" s="10"/>
      <c r="H8" s="29"/>
    </row>
    <row r="9" spans="1:8" s="3" customFormat="1" ht="16.899999999999999" customHeight="1">
      <c r="A9" s="48"/>
      <c r="B9" s="8" t="s">
        <v>8</v>
      </c>
      <c r="C9" s="11">
        <v>20395</v>
      </c>
      <c r="D9" s="12" t="s">
        <v>41</v>
      </c>
      <c r="E9" s="23"/>
      <c r="F9" s="10"/>
    </row>
    <row r="10" spans="1:8" s="3" customFormat="1" ht="18.600000000000001" customHeight="1">
      <c r="A10" s="48"/>
      <c r="B10" s="8" t="s">
        <v>8</v>
      </c>
      <c r="C10" s="11">
        <v>58000</v>
      </c>
      <c r="D10" s="12" t="s">
        <v>32</v>
      </c>
      <c r="E10" s="23"/>
      <c r="F10" s="10"/>
    </row>
    <row r="11" spans="1:8" s="3" customFormat="1" ht="48">
      <c r="A11" s="47" t="s">
        <v>68</v>
      </c>
      <c r="B11" s="8" t="s">
        <v>26</v>
      </c>
      <c r="C11" s="11">
        <v>98731</v>
      </c>
      <c r="D11" s="13" t="s">
        <v>69</v>
      </c>
      <c r="E11" s="23"/>
      <c r="F11" s="10"/>
    </row>
    <row r="12" spans="1:8" s="3" customFormat="1" ht="24">
      <c r="A12" s="48"/>
      <c r="B12" s="8" t="s">
        <v>42</v>
      </c>
      <c r="C12" s="11">
        <v>9000</v>
      </c>
      <c r="D12" s="13" t="s">
        <v>70</v>
      </c>
      <c r="E12" s="23"/>
      <c r="F12" s="10"/>
    </row>
    <row r="13" spans="1:8" s="3" customFormat="1" ht="24">
      <c r="A13" s="48"/>
      <c r="B13" s="8" t="s">
        <v>43</v>
      </c>
      <c r="C13" s="11">
        <v>57990</v>
      </c>
      <c r="D13" s="13" t="s">
        <v>71</v>
      </c>
      <c r="E13" s="23"/>
      <c r="F13" s="10"/>
    </row>
    <row r="14" spans="1:8" s="3" customFormat="1" ht="12">
      <c r="A14" s="48"/>
      <c r="B14" s="8" t="s">
        <v>42</v>
      </c>
      <c r="C14" s="11">
        <v>947</v>
      </c>
      <c r="D14" s="13" t="s">
        <v>72</v>
      </c>
      <c r="E14" s="23"/>
      <c r="F14" s="10"/>
    </row>
    <row r="15" spans="1:8" s="3" customFormat="1" ht="12">
      <c r="A15" s="48"/>
      <c r="B15" s="8" t="s">
        <v>44</v>
      </c>
      <c r="C15" s="11">
        <v>4630</v>
      </c>
      <c r="D15" s="13" t="s">
        <v>57</v>
      </c>
      <c r="E15" s="23"/>
      <c r="F15" s="10"/>
    </row>
    <row r="16" spans="1:8" s="3" customFormat="1" ht="12">
      <c r="A16" s="48"/>
      <c r="B16" s="8" t="s">
        <v>33</v>
      </c>
      <c r="C16" s="11">
        <v>9378</v>
      </c>
      <c r="D16" s="13" t="s">
        <v>45</v>
      </c>
      <c r="E16" s="23"/>
      <c r="F16" s="10"/>
    </row>
    <row r="17" spans="1:7" s="3" customFormat="1" ht="24">
      <c r="A17" s="48"/>
      <c r="B17" s="8" t="s">
        <v>43</v>
      </c>
      <c r="C17" s="11">
        <v>3050</v>
      </c>
      <c r="D17" s="13" t="s">
        <v>47</v>
      </c>
      <c r="E17" s="23"/>
      <c r="F17" s="10"/>
    </row>
    <row r="18" spans="1:7" s="3" customFormat="1" ht="24">
      <c r="A18" s="48"/>
      <c r="B18" s="8" t="s">
        <v>33</v>
      </c>
      <c r="C18" s="11">
        <v>3050</v>
      </c>
      <c r="D18" s="13" t="s">
        <v>73</v>
      </c>
      <c r="E18" s="23"/>
      <c r="F18" s="10"/>
    </row>
    <row r="19" spans="1:7" s="3" customFormat="1" ht="24">
      <c r="A19" s="48"/>
      <c r="B19" s="8" t="s">
        <v>42</v>
      </c>
      <c r="C19" s="11">
        <v>2881</v>
      </c>
      <c r="D19" s="13" t="s">
        <v>74</v>
      </c>
      <c r="E19" s="23"/>
      <c r="F19" s="10"/>
    </row>
    <row r="20" spans="1:7" s="3" customFormat="1" ht="24">
      <c r="A20" s="48"/>
      <c r="B20" s="8" t="s">
        <v>42</v>
      </c>
      <c r="C20" s="11">
        <v>3050</v>
      </c>
      <c r="D20" s="13" t="s">
        <v>48</v>
      </c>
      <c r="E20" s="23"/>
      <c r="F20" s="10"/>
    </row>
    <row r="21" spans="1:7" s="3" customFormat="1" ht="24">
      <c r="A21" s="48"/>
      <c r="B21" s="8" t="s">
        <v>46</v>
      </c>
      <c r="C21" s="11">
        <v>6100</v>
      </c>
      <c r="D21" s="13" t="s">
        <v>53</v>
      </c>
      <c r="E21" s="23"/>
      <c r="F21" s="10"/>
    </row>
    <row r="22" spans="1:7" s="3" customFormat="1" ht="48">
      <c r="A22" s="47" t="s">
        <v>19</v>
      </c>
      <c r="B22" s="8" t="s">
        <v>37</v>
      </c>
      <c r="C22" s="11">
        <v>2640209</v>
      </c>
      <c r="D22" s="12" t="s">
        <v>75</v>
      </c>
      <c r="E22" s="23"/>
      <c r="F22" s="10"/>
    </row>
    <row r="23" spans="1:7" s="3" customFormat="1" ht="36">
      <c r="A23" s="48"/>
      <c r="B23" s="8" t="s">
        <v>37</v>
      </c>
      <c r="C23" s="11">
        <v>58725</v>
      </c>
      <c r="D23" s="12" t="s">
        <v>84</v>
      </c>
      <c r="E23" s="23"/>
      <c r="F23" s="10"/>
    </row>
    <row r="24" spans="1:7" s="3" customFormat="1" ht="36">
      <c r="A24" s="48"/>
      <c r="B24" s="8" t="s">
        <v>39</v>
      </c>
      <c r="C24" s="11">
        <v>636922</v>
      </c>
      <c r="D24" s="13" t="s">
        <v>76</v>
      </c>
      <c r="E24" s="23"/>
      <c r="F24" s="10"/>
      <c r="G24" s="7"/>
    </row>
    <row r="25" spans="1:7" s="3" customFormat="1" ht="27.75" customHeight="1">
      <c r="A25" s="48"/>
      <c r="B25" s="8" t="s">
        <v>14</v>
      </c>
      <c r="C25" s="11">
        <v>188019</v>
      </c>
      <c r="D25" s="13" t="s">
        <v>77</v>
      </c>
      <c r="E25" s="23"/>
      <c r="F25" s="10"/>
      <c r="G25" s="7"/>
    </row>
    <row r="26" spans="1:7" s="3" customFormat="1" ht="36">
      <c r="A26" s="48"/>
      <c r="B26" s="8" t="s">
        <v>14</v>
      </c>
      <c r="C26" s="11">
        <v>111981</v>
      </c>
      <c r="D26" s="13" t="s">
        <v>80</v>
      </c>
      <c r="E26" s="23"/>
      <c r="F26" s="10"/>
      <c r="G26" s="7"/>
    </row>
    <row r="27" spans="1:7" s="3" customFormat="1" ht="50.25" customHeight="1">
      <c r="A27" s="48"/>
      <c r="B27" s="8" t="s">
        <v>60</v>
      </c>
      <c r="C27" s="11">
        <v>83840</v>
      </c>
      <c r="D27" s="13" t="s">
        <v>81</v>
      </c>
      <c r="E27" s="23"/>
      <c r="F27" s="10"/>
      <c r="G27" s="7"/>
    </row>
    <row r="28" spans="1:7" s="3" customFormat="1" ht="24.75" customHeight="1">
      <c r="A28" s="49"/>
      <c r="B28" s="8" t="s">
        <v>50</v>
      </c>
      <c r="C28" s="11">
        <v>35000</v>
      </c>
      <c r="D28" s="13" t="s">
        <v>78</v>
      </c>
      <c r="E28" s="23"/>
      <c r="F28" s="10"/>
      <c r="G28" s="7"/>
    </row>
    <row r="29" spans="1:7" s="3" customFormat="1" ht="36" hidden="1">
      <c r="A29" s="23" t="s">
        <v>15</v>
      </c>
      <c r="B29" s="8"/>
      <c r="C29" s="11"/>
      <c r="D29" s="13"/>
      <c r="E29" s="23"/>
      <c r="F29" s="10"/>
      <c r="G29" s="7"/>
    </row>
    <row r="30" spans="1:7" s="3" customFormat="1" ht="19.149999999999999" customHeight="1">
      <c r="A30" s="47" t="s">
        <v>12</v>
      </c>
      <c r="B30" s="8" t="s">
        <v>18</v>
      </c>
      <c r="C30" s="11">
        <v>250000</v>
      </c>
      <c r="D30" s="13" t="s">
        <v>27</v>
      </c>
      <c r="E30" s="23"/>
      <c r="F30" s="10"/>
      <c r="G30" s="7"/>
    </row>
    <row r="31" spans="1:7" s="3" customFormat="1" ht="24" customHeight="1">
      <c r="A31" s="48"/>
      <c r="B31" s="8" t="s">
        <v>28</v>
      </c>
      <c r="C31" s="11">
        <v>6480</v>
      </c>
      <c r="D31" s="13" t="s">
        <v>82</v>
      </c>
      <c r="E31" s="23"/>
      <c r="F31" s="10"/>
      <c r="G31" s="7"/>
    </row>
    <row r="32" spans="1:7" s="3" customFormat="1" ht="48">
      <c r="A32" s="48"/>
      <c r="B32" s="8" t="s">
        <v>26</v>
      </c>
      <c r="C32" s="11">
        <v>1592573</v>
      </c>
      <c r="D32" s="12" t="s">
        <v>79</v>
      </c>
      <c r="E32" s="23"/>
      <c r="F32" s="10"/>
      <c r="G32" s="7"/>
    </row>
    <row r="33" spans="1:8" s="3" customFormat="1" ht="20.25" customHeight="1">
      <c r="A33" s="48"/>
      <c r="B33" s="8" t="s">
        <v>35</v>
      </c>
      <c r="C33" s="11">
        <v>9434</v>
      </c>
      <c r="D33" s="12" t="s">
        <v>49</v>
      </c>
      <c r="E33" s="23"/>
      <c r="F33" s="10"/>
      <c r="G33" s="7"/>
    </row>
    <row r="34" spans="1:8" s="3" customFormat="1" ht="48">
      <c r="A34" s="23" t="s">
        <v>83</v>
      </c>
      <c r="B34" s="20" t="s">
        <v>26</v>
      </c>
      <c r="C34" s="11">
        <v>46199</v>
      </c>
      <c r="D34" s="13" t="s">
        <v>85</v>
      </c>
      <c r="E34" s="23"/>
      <c r="F34" s="10"/>
      <c r="G34" s="7"/>
    </row>
    <row r="35" spans="1:8" s="3" customFormat="1" ht="54.75" customHeight="1">
      <c r="A35" s="23" t="s">
        <v>17</v>
      </c>
      <c r="B35" s="20" t="s">
        <v>26</v>
      </c>
      <c r="C35" s="11">
        <v>659752</v>
      </c>
      <c r="D35" s="13" t="s">
        <v>86</v>
      </c>
      <c r="E35" s="23"/>
      <c r="F35" s="10"/>
      <c r="H35" s="7"/>
    </row>
    <row r="36" spans="1:8" s="3" customFormat="1" ht="50.25" customHeight="1">
      <c r="A36" s="23" t="s">
        <v>15</v>
      </c>
      <c r="B36" s="8" t="s">
        <v>26</v>
      </c>
      <c r="C36" s="11">
        <v>175415</v>
      </c>
      <c r="D36" s="13" t="s">
        <v>87</v>
      </c>
      <c r="E36" s="23"/>
      <c r="F36" s="10"/>
      <c r="H36" s="7"/>
    </row>
    <row r="37" spans="1:8" s="3" customFormat="1" ht="29.25" customHeight="1">
      <c r="A37" s="23" t="s">
        <v>62</v>
      </c>
      <c r="B37" s="8"/>
      <c r="C37" s="11">
        <f>566089+14000</f>
        <v>580089</v>
      </c>
      <c r="D37" s="13"/>
      <c r="E37" s="23"/>
      <c r="F37" s="10"/>
      <c r="H37" s="7"/>
    </row>
    <row r="38" spans="1:8" ht="25.9" customHeight="1" thickBot="1">
      <c r="A38" s="56" t="s">
        <v>7</v>
      </c>
      <c r="B38" s="56"/>
      <c r="C38" s="17">
        <f>SUM(C5:C37)</f>
        <v>7600419</v>
      </c>
      <c r="D38" s="60"/>
      <c r="E38" s="61"/>
      <c r="F38" s="14"/>
    </row>
    <row r="39" spans="1:8" ht="27.6" customHeight="1">
      <c r="A39" s="52" t="s">
        <v>10</v>
      </c>
      <c r="B39" s="52"/>
      <c r="C39" s="16"/>
      <c r="D39" s="15"/>
      <c r="E39" s="15"/>
      <c r="F39" s="14"/>
    </row>
    <row r="40" spans="1:8" ht="21" customHeight="1">
      <c r="A40" s="53" t="s">
        <v>64</v>
      </c>
      <c r="B40" s="8" t="s">
        <v>8</v>
      </c>
      <c r="C40" s="11">
        <v>80732</v>
      </c>
      <c r="D40" s="12" t="s">
        <v>40</v>
      </c>
      <c r="E40" s="22"/>
      <c r="F40" s="14"/>
    </row>
    <row r="41" spans="1:8" ht="13.5" hidden="1" customHeight="1">
      <c r="A41" s="53"/>
      <c r="B41" s="19"/>
      <c r="C41" s="11"/>
      <c r="D41" s="22"/>
      <c r="E41" s="22"/>
      <c r="F41" s="14"/>
    </row>
    <row r="42" spans="1:8" ht="25.5" hidden="1" customHeight="1">
      <c r="A42" s="21" t="s">
        <v>13</v>
      </c>
      <c r="B42" s="18"/>
      <c r="C42" s="6"/>
      <c r="D42" s="13"/>
      <c r="E42" s="22"/>
      <c r="F42" s="14"/>
    </row>
    <row r="43" spans="1:8" ht="25.5" customHeight="1">
      <c r="A43" s="21" t="s">
        <v>13</v>
      </c>
      <c r="B43" s="18" t="s">
        <v>33</v>
      </c>
      <c r="C43" s="6">
        <v>50000</v>
      </c>
      <c r="D43" s="13" t="s">
        <v>88</v>
      </c>
      <c r="E43" s="22"/>
      <c r="F43" s="14"/>
    </row>
    <row r="44" spans="1:8" ht="36">
      <c r="A44" s="47" t="s">
        <v>19</v>
      </c>
      <c r="B44" s="8" t="s">
        <v>36</v>
      </c>
      <c r="C44" s="11">
        <v>19550</v>
      </c>
      <c r="D44" s="13" t="s">
        <v>89</v>
      </c>
      <c r="E44" s="22"/>
      <c r="F44" s="14"/>
    </row>
    <row r="45" spans="1:8" ht="15.6" customHeight="1">
      <c r="A45" s="49"/>
      <c r="B45" s="8" t="s">
        <v>37</v>
      </c>
      <c r="C45" s="11">
        <v>20000</v>
      </c>
      <c r="D45" s="13" t="s">
        <v>90</v>
      </c>
      <c r="E45" s="22"/>
      <c r="F45" s="14"/>
    </row>
    <row r="46" spans="1:8" ht="36">
      <c r="A46" s="48" t="s">
        <v>15</v>
      </c>
      <c r="B46" s="8" t="s">
        <v>8</v>
      </c>
      <c r="C46" s="11">
        <v>16825</v>
      </c>
      <c r="D46" s="13" t="s">
        <v>34</v>
      </c>
      <c r="E46" s="22"/>
      <c r="F46" s="14"/>
    </row>
    <row r="47" spans="1:8" ht="83.25" customHeight="1">
      <c r="A47" s="48"/>
      <c r="B47" s="8" t="s">
        <v>24</v>
      </c>
      <c r="C47" s="11">
        <v>214024</v>
      </c>
      <c r="D47" s="13" t="s">
        <v>91</v>
      </c>
      <c r="E47" s="22"/>
      <c r="F47" s="14"/>
    </row>
    <row r="48" spans="1:8" ht="39.75" customHeight="1">
      <c r="A48" s="49"/>
      <c r="B48" s="8" t="s">
        <v>25</v>
      </c>
      <c r="C48" s="11">
        <v>9450</v>
      </c>
      <c r="D48" s="13" t="s">
        <v>51</v>
      </c>
      <c r="E48" s="22"/>
      <c r="F48" s="14"/>
    </row>
    <row r="49" spans="1:6" ht="24" customHeight="1" thickBot="1">
      <c r="A49" s="50" t="s">
        <v>11</v>
      </c>
      <c r="B49" s="50"/>
      <c r="C49" s="26">
        <f>SUM(C40:C48)</f>
        <v>410581</v>
      </c>
      <c r="D49" s="35"/>
      <c r="E49" s="22"/>
      <c r="F49" s="14"/>
    </row>
    <row r="50" spans="1:6" ht="13.9" hidden="1" customHeight="1">
      <c r="A50" s="54" t="s">
        <v>21</v>
      </c>
      <c r="B50" s="54"/>
      <c r="C50" s="54"/>
      <c r="D50" s="54"/>
      <c r="E50" s="22"/>
      <c r="F50" s="14"/>
    </row>
    <row r="51" spans="1:6" ht="36" hidden="1">
      <c r="A51" s="23" t="s">
        <v>17</v>
      </c>
      <c r="B51" s="8" t="s">
        <v>22</v>
      </c>
      <c r="C51" s="11"/>
      <c r="D51" s="36"/>
      <c r="E51" s="22"/>
      <c r="F51" s="14"/>
    </row>
    <row r="52" spans="1:6" ht="12.75" hidden="1">
      <c r="A52" s="54" t="s">
        <v>23</v>
      </c>
      <c r="B52" s="54"/>
      <c r="C52" s="54"/>
      <c r="D52" s="54"/>
      <c r="E52" s="22"/>
      <c r="F52" s="14"/>
    </row>
    <row r="53" spans="1:6" ht="22.5" hidden="1" customHeight="1">
      <c r="A53" s="23" t="s">
        <v>19</v>
      </c>
      <c r="B53" s="8" t="s">
        <v>14</v>
      </c>
      <c r="C53" s="32"/>
      <c r="D53" s="36"/>
      <c r="E53" s="22"/>
      <c r="F53" s="14"/>
    </row>
    <row r="54" spans="1:6" ht="24" customHeight="1" thickBot="1">
      <c r="A54" s="55" t="s">
        <v>63</v>
      </c>
      <c r="B54" s="55"/>
      <c r="C54" s="33">
        <f>SUM(C38+C49)</f>
        <v>8011000</v>
      </c>
      <c r="D54" s="25"/>
      <c r="E54" s="22"/>
      <c r="F54" s="14"/>
    </row>
    <row r="55" spans="1:6" ht="23.45" customHeight="1">
      <c r="A55" s="46" t="s">
        <v>6</v>
      </c>
      <c r="B55" s="46"/>
      <c r="C55" s="46"/>
      <c r="D55" s="46"/>
      <c r="E55" s="22"/>
      <c r="F55" s="14"/>
    </row>
    <row r="56" spans="1:6" ht="24">
      <c r="A56" s="47" t="s">
        <v>19</v>
      </c>
      <c r="B56" s="8" t="s">
        <v>14</v>
      </c>
      <c r="C56" s="11">
        <v>-21932</v>
      </c>
      <c r="D56" s="36" t="s">
        <v>92</v>
      </c>
      <c r="E56" s="22"/>
      <c r="F56" s="14"/>
    </row>
    <row r="57" spans="1:6" ht="36">
      <c r="A57" s="48"/>
      <c r="B57" s="8" t="s">
        <v>52</v>
      </c>
      <c r="C57" s="11">
        <v>-12404</v>
      </c>
      <c r="D57" s="36" t="s">
        <v>96</v>
      </c>
      <c r="E57" s="22"/>
      <c r="F57" s="14"/>
    </row>
    <row r="58" spans="1:6" ht="26.25" customHeight="1">
      <c r="A58" s="48"/>
      <c r="B58" s="8" t="s">
        <v>16</v>
      </c>
      <c r="C58" s="11">
        <v>29011</v>
      </c>
      <c r="D58" s="36" t="s">
        <v>97</v>
      </c>
      <c r="E58" s="22"/>
      <c r="F58" s="14"/>
    </row>
    <row r="59" spans="1:6" ht="26.25" customHeight="1">
      <c r="A59" s="48"/>
      <c r="B59" s="8" t="s">
        <v>16</v>
      </c>
      <c r="C59" s="11">
        <v>197682</v>
      </c>
      <c r="D59" s="36" t="s">
        <v>98</v>
      </c>
      <c r="E59" s="22"/>
      <c r="F59" s="14"/>
    </row>
    <row r="60" spans="1:6" ht="26.25" customHeight="1">
      <c r="A60" s="48"/>
      <c r="B60" s="8" t="s">
        <v>58</v>
      </c>
      <c r="C60" s="11">
        <v>134000</v>
      </c>
      <c r="D60" s="36" t="s">
        <v>59</v>
      </c>
      <c r="E60" s="22"/>
      <c r="F60" s="14"/>
    </row>
    <row r="61" spans="1:6" ht="26.25" customHeight="1">
      <c r="A61" s="49"/>
      <c r="B61" s="8" t="s">
        <v>60</v>
      </c>
      <c r="C61" s="11">
        <v>37310</v>
      </c>
      <c r="D61" s="36" t="s">
        <v>99</v>
      </c>
      <c r="E61" s="22"/>
      <c r="F61" s="14"/>
    </row>
    <row r="62" spans="1:6" ht="57" customHeight="1">
      <c r="A62" s="23" t="s">
        <v>19</v>
      </c>
      <c r="B62" s="23">
        <v>6800</v>
      </c>
      <c r="C62" s="24">
        <v>-81489</v>
      </c>
      <c r="D62" s="37" t="s">
        <v>100</v>
      </c>
      <c r="E62" s="40"/>
    </row>
    <row r="63" spans="1:6" ht="27" customHeight="1">
      <c r="A63" s="21" t="s">
        <v>109</v>
      </c>
      <c r="B63" s="23">
        <v>1020</v>
      </c>
      <c r="C63" s="24">
        <v>-6660</v>
      </c>
      <c r="D63" s="37" t="s">
        <v>110</v>
      </c>
      <c r="E63" s="40"/>
    </row>
    <row r="64" spans="1:6" ht="22.9" customHeight="1">
      <c r="A64" s="47" t="s">
        <v>12</v>
      </c>
      <c r="B64" s="23">
        <v>3035</v>
      </c>
      <c r="C64" s="24">
        <v>81489</v>
      </c>
      <c r="D64" s="37" t="s">
        <v>101</v>
      </c>
      <c r="E64" s="40"/>
    </row>
    <row r="65" spans="1:5" ht="27.75" customHeight="1">
      <c r="A65" s="49"/>
      <c r="B65" s="23">
        <v>3160</v>
      </c>
      <c r="C65" s="24">
        <v>-14000</v>
      </c>
      <c r="D65" s="37" t="s">
        <v>102</v>
      </c>
      <c r="E65" s="40"/>
    </row>
    <row r="66" spans="1:5" ht="15" customHeight="1">
      <c r="A66" s="50" t="s">
        <v>4</v>
      </c>
      <c r="B66" s="50"/>
      <c r="C66" s="27">
        <f>SUM(C56:C65)</f>
        <v>343007</v>
      </c>
      <c r="D66" s="37"/>
      <c r="E66" s="40"/>
    </row>
    <row r="67" spans="1:5" ht="22.9" customHeight="1">
      <c r="A67" s="46" t="s">
        <v>5</v>
      </c>
      <c r="B67" s="46"/>
      <c r="C67" s="46"/>
      <c r="D67" s="46"/>
      <c r="E67" s="40"/>
    </row>
    <row r="68" spans="1:5" ht="24">
      <c r="A68" s="47" t="s">
        <v>19</v>
      </c>
      <c r="B68" s="8" t="s">
        <v>14</v>
      </c>
      <c r="C68" s="11">
        <v>21932</v>
      </c>
      <c r="D68" s="36" t="s">
        <v>106</v>
      </c>
      <c r="E68" s="40"/>
    </row>
    <row r="69" spans="1:5" ht="12.6" customHeight="1">
      <c r="A69" s="48"/>
      <c r="B69" s="8" t="s">
        <v>37</v>
      </c>
      <c r="C69" s="11">
        <v>-40000</v>
      </c>
      <c r="D69" s="36" t="s">
        <v>93</v>
      </c>
      <c r="E69" s="40"/>
    </row>
    <row r="70" spans="1:5" ht="24" customHeight="1">
      <c r="A70" s="48"/>
      <c r="B70" s="8" t="s">
        <v>37</v>
      </c>
      <c r="C70" s="11">
        <v>40000</v>
      </c>
      <c r="D70" s="36" t="s">
        <v>94</v>
      </c>
      <c r="E70" s="40"/>
    </row>
    <row r="71" spans="1:5" ht="24">
      <c r="A71" s="48"/>
      <c r="B71" s="8" t="s">
        <v>20</v>
      </c>
      <c r="C71" s="11">
        <v>-432743</v>
      </c>
      <c r="D71" s="36" t="s">
        <v>95</v>
      </c>
      <c r="E71" s="40"/>
    </row>
    <row r="72" spans="1:5" ht="21" customHeight="1">
      <c r="A72" s="48"/>
      <c r="B72" s="8" t="s">
        <v>58</v>
      </c>
      <c r="C72" s="11">
        <v>72050</v>
      </c>
      <c r="D72" s="36" t="s">
        <v>103</v>
      </c>
      <c r="E72" s="40"/>
    </row>
    <row r="73" spans="1:5" ht="23.45" customHeight="1">
      <c r="A73" s="48"/>
      <c r="B73" s="8" t="s">
        <v>60</v>
      </c>
      <c r="C73" s="11">
        <v>-37310</v>
      </c>
      <c r="D73" s="36" t="s">
        <v>61</v>
      </c>
      <c r="E73" s="40"/>
    </row>
    <row r="74" spans="1:5" ht="16.899999999999999" customHeight="1">
      <c r="A74" s="49"/>
      <c r="B74" s="8" t="s">
        <v>52</v>
      </c>
      <c r="C74" s="11">
        <v>12404</v>
      </c>
      <c r="D74" s="36" t="s">
        <v>104</v>
      </c>
      <c r="E74" s="40"/>
    </row>
    <row r="75" spans="1:5" ht="36">
      <c r="A75" s="21" t="s">
        <v>109</v>
      </c>
      <c r="B75" s="23">
        <v>1020</v>
      </c>
      <c r="C75" s="24">
        <v>6660</v>
      </c>
      <c r="D75" s="37" t="s">
        <v>110</v>
      </c>
      <c r="E75" s="40"/>
    </row>
    <row r="76" spans="1:5" ht="37.5" customHeight="1">
      <c r="A76" s="47" t="s">
        <v>15</v>
      </c>
      <c r="B76" s="8" t="s">
        <v>8</v>
      </c>
      <c r="C76" s="11">
        <v>-2000</v>
      </c>
      <c r="D76" s="36" t="s">
        <v>54</v>
      </c>
      <c r="E76" s="40"/>
    </row>
    <row r="77" spans="1:5" ht="48" customHeight="1">
      <c r="A77" s="48"/>
      <c r="B77" s="8" t="s">
        <v>8</v>
      </c>
      <c r="C77" s="11">
        <v>2000</v>
      </c>
      <c r="D77" s="36" t="s">
        <v>38</v>
      </c>
      <c r="E77" s="40"/>
    </row>
    <row r="78" spans="1:5" ht="46.5" customHeight="1">
      <c r="A78" s="48"/>
      <c r="B78" s="8" t="s">
        <v>8</v>
      </c>
      <c r="C78" s="11">
        <v>-6000</v>
      </c>
      <c r="D78" s="36" t="s">
        <v>105</v>
      </c>
      <c r="E78" s="40"/>
    </row>
    <row r="79" spans="1:5" ht="48" customHeight="1">
      <c r="A79" s="49"/>
      <c r="B79" s="8" t="s">
        <v>8</v>
      </c>
      <c r="C79" s="11">
        <v>6000</v>
      </c>
      <c r="D79" s="36" t="s">
        <v>55</v>
      </c>
      <c r="E79" s="40"/>
    </row>
    <row r="80" spans="1:5" ht="21" customHeight="1" thickBot="1">
      <c r="A80" s="51" t="s">
        <v>4</v>
      </c>
      <c r="B80" s="51"/>
      <c r="C80" s="34">
        <f>SUM(C68:C79)</f>
        <v>-357007</v>
      </c>
      <c r="D80" s="38"/>
      <c r="E80" s="41"/>
    </row>
    <row r="81" spans="1:5" ht="30.6" customHeight="1" thickBot="1">
      <c r="A81" s="44" t="s">
        <v>107</v>
      </c>
      <c r="B81" s="45"/>
      <c r="C81" s="33">
        <f>SUM(C80+C66+C54)</f>
        <v>7997000</v>
      </c>
      <c r="D81" s="39"/>
      <c r="E81" s="42"/>
    </row>
    <row r="82" spans="1:5" ht="20.45" customHeight="1">
      <c r="A82" s="43"/>
      <c r="B82" s="43"/>
      <c r="C82" s="43"/>
      <c r="D82" s="43"/>
    </row>
    <row r="83" spans="1:5" ht="20.45" customHeight="1">
      <c r="A83" s="43" t="s">
        <v>9</v>
      </c>
      <c r="B83" s="43"/>
      <c r="C83" s="43"/>
      <c r="D83" s="43"/>
    </row>
    <row r="84" spans="1:5">
      <c r="A84" s="1"/>
      <c r="B84" s="1"/>
      <c r="C84" s="1"/>
    </row>
    <row r="85" spans="1:5" ht="21" customHeight="1">
      <c r="A85" s="1"/>
      <c r="B85" s="1"/>
      <c r="C85" s="1"/>
    </row>
    <row r="86" spans="1:5" ht="26.45" customHeight="1">
      <c r="A86" s="1"/>
      <c r="B86" s="1"/>
      <c r="C86" s="1"/>
    </row>
    <row r="87" spans="1:5" ht="10.15" customHeight="1"/>
    <row r="88" spans="1:5" ht="10.15" customHeight="1"/>
  </sheetData>
  <mergeCells count="28">
    <mergeCell ref="D1:E1"/>
    <mergeCell ref="A4:B4"/>
    <mergeCell ref="A5:A10"/>
    <mergeCell ref="A11:A21"/>
    <mergeCell ref="A2:E2"/>
    <mergeCell ref="D38:E38"/>
    <mergeCell ref="A54:B54"/>
    <mergeCell ref="A64:A65"/>
    <mergeCell ref="A52:D52"/>
    <mergeCell ref="A22:A28"/>
    <mergeCell ref="A30:A33"/>
    <mergeCell ref="A38:B38"/>
    <mergeCell ref="A39:B39"/>
    <mergeCell ref="A40:A41"/>
    <mergeCell ref="A44:A45"/>
    <mergeCell ref="A46:A48"/>
    <mergeCell ref="A49:B49"/>
    <mergeCell ref="A50:D50"/>
    <mergeCell ref="A82:D82"/>
    <mergeCell ref="A83:D83"/>
    <mergeCell ref="A81:B81"/>
    <mergeCell ref="A55:D55"/>
    <mergeCell ref="A56:A61"/>
    <mergeCell ref="A66:B66"/>
    <mergeCell ref="A67:D67"/>
    <mergeCell ref="A68:A74"/>
    <mergeCell ref="A76:A79"/>
    <mergeCell ref="A80:B80"/>
  </mergeCells>
  <phoneticPr fontId="0" type="noConversion"/>
  <pageMargins left="0.78740157480314965" right="0.39370078740157483" top="0.78740157480314965" bottom="0.78740157480314965" header="0.11811023622047245" footer="0.19685039370078741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пояснювальна</vt:lpstr>
      <vt:lpstr>пояснювальна!Заголовки_для_печати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2017-07-06T10:35:30Z</cp:lastPrinted>
  <dcterms:created xsi:type="dcterms:W3CDTF">2016-07-14T09:45:06Z</dcterms:created>
  <dcterms:modified xsi:type="dcterms:W3CDTF">2017-07-06T12:54:03Z</dcterms:modified>
</cp:coreProperties>
</file>