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600" windowHeight="11760"/>
  </bookViews>
  <sheets>
    <sheet name="пояснювальна 17.05" sheetId="6" r:id="rId1"/>
  </sheets>
  <definedNames>
    <definedName name="_xlnm.Print_Titles" localSheetId="0">'пояснювальна 17.05'!$9:$9</definedName>
  </definedNames>
  <calcPr calcId="114210" fullCalcOnLoad="1"/>
</workbook>
</file>

<file path=xl/calcChain.xml><?xml version="1.0" encoding="utf-8"?>
<calcChain xmlns="http://schemas.openxmlformats.org/spreadsheetml/2006/main">
  <c r="C24" i="6"/>
  <c r="C23"/>
  <c r="C25"/>
  <c r="C30"/>
  <c r="C12"/>
  <c r="C42"/>
  <c r="C36"/>
  <c r="C16"/>
  <c r="C19"/>
  <c r="C31"/>
</calcChain>
</file>

<file path=xl/sharedStrings.xml><?xml version="1.0" encoding="utf-8"?>
<sst xmlns="http://schemas.openxmlformats.org/spreadsheetml/2006/main" count="75" uniqueCount="57">
  <si>
    <t>Пропонується виділити</t>
  </si>
  <si>
    <t>Примітка</t>
  </si>
  <si>
    <t>Всього</t>
  </si>
  <si>
    <t>КПКВК МБ</t>
  </si>
  <si>
    <t>Виконавчий комітет НМР</t>
  </si>
  <si>
    <t>Управління капітального будівництва НМР</t>
  </si>
  <si>
    <t>Управління освіти ВК НМР</t>
  </si>
  <si>
    <t>РАЗОМ ЗФ+СФ</t>
  </si>
  <si>
    <t>І. Обґрунтування необхідності прийняття змін до бюджету міста</t>
  </si>
  <si>
    <t>Проект рішення розроблений з метою вирішення окремих проблемних питань</t>
  </si>
  <si>
    <t>ІІ. Стан нормативно-правової бази у даній сфері правового регулювання</t>
  </si>
  <si>
    <t>ІІІ. Фінансово-економічне обґрунтування</t>
  </si>
  <si>
    <t>Назва ГРК</t>
  </si>
  <si>
    <t>Доходи</t>
  </si>
  <si>
    <t>Збільшення обсягу доходів загального фонду відповідно до додатку 1 до проекту рішення</t>
  </si>
  <si>
    <t>ЗАГАЛЬНИЙ ФОНД</t>
  </si>
  <si>
    <t>1020</t>
  </si>
  <si>
    <t>СПЕЦІАЛЬНИЙ ФОНД</t>
  </si>
  <si>
    <t>ПЕРЕМІЩЕННЯ спеціальний фонд</t>
  </si>
  <si>
    <t>ДОХОДИ</t>
  </si>
  <si>
    <t>Фінансове управління ВКМР</t>
  </si>
  <si>
    <t xml:space="preserve">                                                                                      МІЖБЮДЖЕТНІ ТРАНСФЕРТИ переміщення</t>
  </si>
  <si>
    <t>ПОЯСНЮВАЛЬНА ЗАПИСКА ДО ПРОЕКТУ РІШЕННЯ                                                                                                        "ПРО ВНЕСЕННЯ ЗМІН ДО БЮДЖЕТУ МІСТА НА 2019 РІК" (02.08.19)</t>
  </si>
  <si>
    <t xml:space="preserve">Бюджетний кодекс України, закони України «Про Державний бюджет України на 2019 рік», «Про місцеве самоврядування в Україні», постанова Кабінету Міністрів України від ,15.07.2019 № 159, рішення сорок девятої (позачергової) сесії НМР від 28.12.2018 № 49/3434, бюджетні запити головних розпорядників коштів бюджету міста </t>
  </si>
  <si>
    <t>0180</t>
  </si>
  <si>
    <t xml:space="preserve">Виконавчий комітет НМР. Придбання помпонів кольорових 165 шт.-30030 грн. Програма фінансування заходів державного, обласного, місцевого значення. КЕКВ 2210. </t>
  </si>
  <si>
    <t>7461</t>
  </si>
  <si>
    <t xml:space="preserve">КП НМР "Благоустрій". Придбання алмазного відрізного диску "Штиль" по асфальту для бензоріза - 12249,00 грн., алмазного відрізного диску по бетону для бензоріза - 9529,00 грн. КЕКВ 3210 Програма благоустрою міста. </t>
  </si>
  <si>
    <t>6030</t>
  </si>
  <si>
    <t>7370</t>
  </si>
  <si>
    <t>7670</t>
  </si>
  <si>
    <t>Збільшення обсягу резервного фонду</t>
  </si>
  <si>
    <t>ВИДАТКИ</t>
  </si>
  <si>
    <t>ПЕРЕМІЩЕННЯ загальний фонд</t>
  </si>
  <si>
    <t xml:space="preserve">КП НМР "Благоустрій". У зв'язку з економією коштів по поточному ремонту вул.Набережна (при проведенні процедури закупівлі) переспрямувати кошти на придбання щебеню. КЕКВ 2610. Програма благоустрою міста. </t>
  </si>
  <si>
    <t xml:space="preserve">КП НМР "Благоустрій". Придбання щебеню для виконання ремонтних робіт. КЕКВ 2610. Програма благоустрою міста. </t>
  </si>
  <si>
    <t xml:space="preserve">КП НМР "Благоустрій". Проведення поточного ремонту дорожнього покриття по вул.Набережна (25433+123263) КЕКВ 2610 Програма благоустрою міста. </t>
  </si>
  <si>
    <r>
      <t xml:space="preserve">КП НМР "Благоустрій". Придбання обладнання дитячих ігрових майданчиків 14 одиниць. КЕКВ 3210. </t>
    </r>
    <r>
      <rPr>
        <i/>
        <sz val="10"/>
        <rFont val="Times New Roman"/>
        <family val="1"/>
        <charset val="204"/>
      </rPr>
      <t xml:space="preserve">При умові внесення змін до Програми благоустрою міста Нетішин. </t>
    </r>
  </si>
  <si>
    <t>ЗОШ № 4: Розяснення УДКСУ стосовно застосування кодів економічної класифікації (КЕКВ 2210)</t>
  </si>
  <si>
    <t>ЗОШ № 4: Розяснення УДКСУ стосовно застосування кодів економічної класифікації (придбання персонального компютера) (КЕКВ 3110)</t>
  </si>
  <si>
    <t>КП НМР "Комфорт" зменшення бюджетних призначень передбачених для придбання комплекту додаткового обладнання до мініземснаряду (45 000 грн.) та збільшення на придбання щітки дорожньої для механічного очищення тротуарів (45 000 грн.)</t>
  </si>
  <si>
    <t>Додаткові роботи з розробки розділу проектної документації Електроосвітдення зовнішнє по проекту "Нове будівництво пішохідного моста через р.Горинь в районі вул.Михайлова м.Нетішин Хмельницької області. КЕКВ 3122</t>
  </si>
  <si>
    <t>0150</t>
  </si>
  <si>
    <t>Переміщення бюджетних призначень відповідно до Розяснення УДКСУ стосовно застосування кодів програмної класифікації видатків по проекту "Нове будівництво пішохідного моста через р.Горинь в районі вул.Михайлова м.Нетішин Хмельницької області. КЕКВ 3122</t>
  </si>
  <si>
    <t xml:space="preserve">                                                                                      МІЖБЮДЖЕТНІ ТРАНСФЕРТИ </t>
  </si>
  <si>
    <t>3090</t>
  </si>
  <si>
    <t>Управління соціального захисту ВКМР</t>
  </si>
  <si>
    <t>Станом на 01 липня 2019 року обсяг доходів загального фонду бюджету міста виконано на 106 %.  Пропонується збільшити обсяг доходів загального фонду бюджету міста на 500,0 тис.грн., у тому числі: податкові та неподаткові надходження - 500,0 тис.грн., міжбюджетні трансферти - 1,9 тис.грн.</t>
  </si>
  <si>
    <t>Інша субвенція з місцевого бюджету (Видатки на поховання учасників бойових дій та осіб з інвалідністю внаслідок війни)</t>
  </si>
  <si>
    <t>Поточний ремонт захисної споруди цивільного захисту (протирадіаційне укриття) обліковий номер 86192 (наказ Мінрегіонбуду від 15.07.2019 № 159)</t>
  </si>
  <si>
    <t>1010</t>
  </si>
  <si>
    <t>-</t>
  </si>
  <si>
    <t>ПЕРЕМІЩЕННЯ спеціального фонду, здійснені у межсесійний період</t>
  </si>
  <si>
    <t>ДНЗ № 4: зменшення бюджетних призначень, передбачених на придбання швейної машини (7 176 грн.) та збільшення на придбання приладу обліку гарячого водопостачання (7 176 грн.)</t>
  </si>
  <si>
    <t>ДНЗ № 6: зменшення бюджетних призначень, передбачених на придбання ноутбука (7 176 грн.) та збільшення на придбання приладу обліку гарячого водопостачання (7 176 грн.)</t>
  </si>
  <si>
    <t>Начальник фінансового управління                                                                                                       В.Ф.Кравчук</t>
  </si>
  <si>
    <t>Перенесення бюдж.призн.відповідно до наказу Мінрегіонбуду від 15.07.2019 № 159</t>
  </si>
</sst>
</file>

<file path=xl/styles.xml><?xml version="1.0" encoding="utf-8"?>
<styleSheet xmlns="http://schemas.openxmlformats.org/spreadsheetml/2006/main">
  <numFmts count="3">
    <numFmt numFmtId="164" formatCode="_-* #,##0.00\ _р_._-;\-* #,##0.00\ _р_._-;_-* &quot;-&quot;??\ _р_._-;_-@_-"/>
    <numFmt numFmtId="165" formatCode="_-* #,##0.00_₴_-;\-* #,##0.00_₴_-;_-* &quot;-&quot;??_₴_-;_-@_-"/>
    <numFmt numFmtId="166" formatCode="_-* #,##0_₴_-;\-* #,##0_₴_-;_-* &quot;-&quot;??_₴_-;_-@_-"/>
  </numFmts>
  <fonts count="9">
    <font>
      <sz val="10"/>
      <name val="Arial Cyr"/>
      <charset val="204"/>
    </font>
    <font>
      <sz val="10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 Cyr"/>
      <charset val="204"/>
    </font>
    <font>
      <i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164" fontId="4" fillId="0" borderId="1" xfId="0" applyNumberFormat="1" applyFont="1" applyBorder="1" applyAlignment="1">
      <alignment vertical="center"/>
    </xf>
    <xf numFmtId="166" fontId="3" fillId="2" borderId="0" xfId="0" applyNumberFormat="1" applyFont="1" applyFill="1" applyAlignment="1">
      <alignment horizontal="right" vertical="center"/>
    </xf>
    <xf numFmtId="166" fontId="3" fillId="3" borderId="1" xfId="1" applyNumberFormat="1" applyFont="1" applyFill="1" applyBorder="1" applyAlignment="1">
      <alignment horizontal="center" vertical="center" wrapText="1"/>
    </xf>
    <xf numFmtId="166" fontId="3" fillId="3" borderId="1" xfId="0" applyNumberFormat="1" applyFont="1" applyFill="1" applyBorder="1" applyAlignment="1">
      <alignment horizontal="right" vertical="center" wrapText="1"/>
    </xf>
    <xf numFmtId="166" fontId="4" fillId="3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166" fontId="4" fillId="3" borderId="1" xfId="0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6" fontId="4" fillId="3" borderId="1" xfId="0" applyNumberFormat="1" applyFont="1" applyFill="1" applyBorder="1" applyAlignment="1"/>
    <xf numFmtId="166" fontId="3" fillId="3" borderId="1" xfId="1" applyNumberFormat="1" applyFont="1" applyFill="1" applyBorder="1" applyAlignment="1">
      <alignment horizontal="centerContinuous" vertical="top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right" vertical="center" wrapText="1"/>
    </xf>
    <xf numFmtId="3" fontId="3" fillId="3" borderId="1" xfId="0" applyNumberFormat="1" applyFont="1" applyFill="1" applyBorder="1" applyAlignment="1">
      <alignment horizontal="right" vertical="center" wrapText="1"/>
    </xf>
    <xf numFmtId="3" fontId="4" fillId="3" borderId="1" xfId="0" applyNumberFormat="1" applyFont="1" applyFill="1" applyBorder="1" applyAlignment="1">
      <alignment horizontal="right" vertical="center"/>
    </xf>
    <xf numFmtId="0" fontId="3" fillId="0" borderId="4" xfId="0" applyFont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8"/>
  <sheetViews>
    <sheetView tabSelected="1" topLeftCell="A7" zoomScale="115" zoomScaleNormal="100" workbookViewId="0">
      <selection activeCell="D15" sqref="D15"/>
    </sheetView>
  </sheetViews>
  <sheetFormatPr defaultRowHeight="12.75"/>
  <cols>
    <col min="1" max="1" width="12.42578125" style="5" customWidth="1"/>
    <col min="2" max="2" width="7.28515625" style="6" customWidth="1"/>
    <col min="3" max="3" width="10.7109375" style="10" customWidth="1"/>
    <col min="4" max="4" width="65" style="7" customWidth="1"/>
    <col min="5" max="5" width="10" style="5" customWidth="1"/>
    <col min="6" max="16384" width="9.140625" style="5"/>
  </cols>
  <sheetData>
    <row r="1" spans="1:6" ht="33.6" customHeight="1">
      <c r="A1" s="54" t="s">
        <v>22</v>
      </c>
      <c r="B1" s="54"/>
      <c r="C1" s="54"/>
      <c r="D1" s="54"/>
    </row>
    <row r="2" spans="1:6" ht="3.6" customHeight="1">
      <c r="A2" s="14"/>
    </row>
    <row r="3" spans="1:6" ht="16.5">
      <c r="A3" s="55" t="s">
        <v>8</v>
      </c>
      <c r="B3" s="55"/>
      <c r="C3" s="55"/>
      <c r="D3" s="55"/>
    </row>
    <row r="4" spans="1:6" ht="15.75">
      <c r="A4" s="52" t="s">
        <v>9</v>
      </c>
      <c r="B4" s="52"/>
      <c r="C4" s="52"/>
      <c r="D4" s="52"/>
    </row>
    <row r="5" spans="1:6" ht="16.5">
      <c r="A5" s="53" t="s">
        <v>10</v>
      </c>
      <c r="B5" s="53"/>
      <c r="C5" s="53"/>
      <c r="D5" s="53"/>
    </row>
    <row r="6" spans="1:6" ht="61.9" customHeight="1">
      <c r="A6" s="52" t="s">
        <v>23</v>
      </c>
      <c r="B6" s="52"/>
      <c r="C6" s="52"/>
      <c r="D6" s="52"/>
    </row>
    <row r="7" spans="1:6" ht="16.5">
      <c r="A7" s="53" t="s">
        <v>11</v>
      </c>
      <c r="B7" s="53"/>
      <c r="C7" s="53"/>
      <c r="D7" s="53"/>
    </row>
    <row r="8" spans="1:6" ht="67.5" customHeight="1">
      <c r="A8" s="52" t="s">
        <v>47</v>
      </c>
      <c r="B8" s="52"/>
      <c r="C8" s="52"/>
      <c r="D8" s="52"/>
    </row>
    <row r="9" spans="1:6" ht="40.9" customHeight="1">
      <c r="A9" s="1" t="s">
        <v>12</v>
      </c>
      <c r="B9" s="2" t="s">
        <v>3</v>
      </c>
      <c r="C9" s="20" t="s">
        <v>0</v>
      </c>
      <c r="D9" s="1" t="s">
        <v>1</v>
      </c>
    </row>
    <row r="10" spans="1:6" ht="18" customHeight="1">
      <c r="A10" s="50" t="s">
        <v>44</v>
      </c>
      <c r="B10" s="51"/>
      <c r="C10" s="51"/>
      <c r="D10" s="51"/>
    </row>
    <row r="11" spans="1:6" ht="41.45" customHeight="1">
      <c r="A11" s="1" t="s">
        <v>46</v>
      </c>
      <c r="B11" s="2" t="s">
        <v>45</v>
      </c>
      <c r="C11" s="11">
        <v>1889</v>
      </c>
      <c r="D11" s="4" t="s">
        <v>48</v>
      </c>
    </row>
    <row r="12" spans="1:6" ht="24" customHeight="1">
      <c r="A12" s="42" t="s">
        <v>2</v>
      </c>
      <c r="B12" s="43"/>
      <c r="C12" s="13">
        <f>SUM(C11)</f>
        <v>1889</v>
      </c>
      <c r="D12" s="29"/>
    </row>
    <row r="13" spans="1:6" ht="21" customHeight="1">
      <c r="A13" s="50" t="s">
        <v>21</v>
      </c>
      <c r="B13" s="51"/>
      <c r="C13" s="51"/>
      <c r="D13" s="51"/>
    </row>
    <row r="14" spans="1:6" ht="49.5" customHeight="1">
      <c r="A14" s="23" t="s">
        <v>20</v>
      </c>
      <c r="B14" s="22">
        <v>9260</v>
      </c>
      <c r="C14" s="11">
        <v>-189988</v>
      </c>
      <c r="D14" s="15" t="s">
        <v>56</v>
      </c>
      <c r="E14" s="24"/>
      <c r="F14" s="24"/>
    </row>
    <row r="15" spans="1:6" ht="38.25">
      <c r="A15" s="18" t="s">
        <v>6</v>
      </c>
      <c r="B15" s="22">
        <v>1010</v>
      </c>
      <c r="C15" s="11">
        <v>189988</v>
      </c>
      <c r="D15" s="4" t="s">
        <v>49</v>
      </c>
      <c r="E15" s="24"/>
    </row>
    <row r="16" spans="1:6" ht="17.45" customHeight="1">
      <c r="A16" s="42" t="s">
        <v>2</v>
      </c>
      <c r="B16" s="43"/>
      <c r="C16" s="19">
        <f>SUM(C14:C15)</f>
        <v>0</v>
      </c>
      <c r="D16" s="15"/>
    </row>
    <row r="17" spans="1:4" ht="17.45" customHeight="1">
      <c r="A17" s="35" t="s">
        <v>19</v>
      </c>
      <c r="B17" s="36"/>
      <c r="C17" s="36"/>
      <c r="D17" s="36"/>
    </row>
    <row r="18" spans="1:4" ht="23.45" customHeight="1">
      <c r="A18" s="47" t="s">
        <v>13</v>
      </c>
      <c r="B18" s="48"/>
      <c r="C18" s="11">
        <v>500000</v>
      </c>
      <c r="D18" s="4" t="s">
        <v>14</v>
      </c>
    </row>
    <row r="19" spans="1:4">
      <c r="A19" s="42" t="s">
        <v>2</v>
      </c>
      <c r="B19" s="43"/>
      <c r="C19" s="13">
        <f>SUM(C18)</f>
        <v>500000</v>
      </c>
      <c r="D19" s="4"/>
    </row>
    <row r="20" spans="1:4" ht="17.45" customHeight="1">
      <c r="A20" s="35" t="s">
        <v>32</v>
      </c>
      <c r="B20" s="36"/>
      <c r="C20" s="36"/>
      <c r="D20" s="36"/>
    </row>
    <row r="21" spans="1:4" ht="14.25">
      <c r="A21" s="35" t="s">
        <v>15</v>
      </c>
      <c r="B21" s="36"/>
      <c r="C21" s="36"/>
      <c r="D21" s="36"/>
    </row>
    <row r="22" spans="1:4" ht="39" customHeight="1">
      <c r="A22" s="34" t="s">
        <v>4</v>
      </c>
      <c r="B22" s="25" t="s">
        <v>24</v>
      </c>
      <c r="C22" s="27">
        <v>30030</v>
      </c>
      <c r="D22" s="4" t="s">
        <v>25</v>
      </c>
    </row>
    <row r="23" spans="1:4" ht="36" customHeight="1">
      <c r="A23" s="44"/>
      <c r="B23" s="2" t="s">
        <v>26</v>
      </c>
      <c r="C23" s="27">
        <f>25443+123263</f>
        <v>148706</v>
      </c>
      <c r="D23" s="8" t="s">
        <v>36</v>
      </c>
    </row>
    <row r="24" spans="1:4" ht="43.15" customHeight="1">
      <c r="A24" s="1" t="s">
        <v>20</v>
      </c>
      <c r="B24" s="2" t="s">
        <v>30</v>
      </c>
      <c r="C24" s="12">
        <f>257901-139065</f>
        <v>118836</v>
      </c>
      <c r="D24" s="4" t="s">
        <v>31</v>
      </c>
    </row>
    <row r="25" spans="1:4">
      <c r="A25" s="42" t="s">
        <v>2</v>
      </c>
      <c r="B25" s="43"/>
      <c r="C25" s="13">
        <f>SUM(C22:C24)</f>
        <v>297572</v>
      </c>
      <c r="D25" s="4"/>
    </row>
    <row r="26" spans="1:4" ht="18.600000000000001" customHeight="1">
      <c r="A26" s="49" t="s">
        <v>17</v>
      </c>
      <c r="B26" s="49"/>
      <c r="C26" s="49"/>
      <c r="D26" s="49"/>
    </row>
    <row r="27" spans="1:4" ht="38.25">
      <c r="A27" s="17"/>
      <c r="B27" s="25" t="s">
        <v>26</v>
      </c>
      <c r="C27" s="11">
        <v>21778</v>
      </c>
      <c r="D27" s="8" t="s">
        <v>27</v>
      </c>
    </row>
    <row r="28" spans="1:4" ht="37.5" customHeight="1">
      <c r="A28" s="17"/>
      <c r="B28" s="25" t="s">
        <v>28</v>
      </c>
      <c r="C28" s="12">
        <v>148250</v>
      </c>
      <c r="D28" s="4" t="s">
        <v>37</v>
      </c>
    </row>
    <row r="29" spans="1:4" ht="54" customHeight="1">
      <c r="A29" s="1" t="s">
        <v>5</v>
      </c>
      <c r="B29" s="2" t="s">
        <v>29</v>
      </c>
      <c r="C29" s="12">
        <v>32400</v>
      </c>
      <c r="D29" s="4" t="s">
        <v>41</v>
      </c>
    </row>
    <row r="30" spans="1:4" ht="18.600000000000001" customHeight="1">
      <c r="A30" s="39" t="s">
        <v>2</v>
      </c>
      <c r="B30" s="39"/>
      <c r="C30" s="13">
        <f>SUM(C27:C29)</f>
        <v>202428</v>
      </c>
      <c r="D30" s="4"/>
    </row>
    <row r="31" spans="1:4" ht="18.600000000000001" customHeight="1">
      <c r="A31" s="45" t="s">
        <v>7</v>
      </c>
      <c r="B31" s="46"/>
      <c r="C31" s="16">
        <f>SUM(C25+C30)</f>
        <v>500000</v>
      </c>
      <c r="D31" s="9"/>
    </row>
    <row r="32" spans="1:4" ht="14.25">
      <c r="A32" s="33" t="s">
        <v>33</v>
      </c>
      <c r="B32" s="33"/>
      <c r="C32" s="33"/>
      <c r="D32" s="33"/>
    </row>
    <row r="33" spans="1:4" ht="38.25">
      <c r="A33" s="1" t="s">
        <v>6</v>
      </c>
      <c r="B33" s="2" t="s">
        <v>16</v>
      </c>
      <c r="C33" s="27">
        <v>-14656</v>
      </c>
      <c r="D33" s="4" t="s">
        <v>38</v>
      </c>
    </row>
    <row r="34" spans="1:4" ht="38.25">
      <c r="A34" s="34" t="s">
        <v>4</v>
      </c>
      <c r="B34" s="1">
        <v>7461</v>
      </c>
      <c r="C34" s="30">
        <v>-8000</v>
      </c>
      <c r="D34" s="3" t="s">
        <v>34</v>
      </c>
    </row>
    <row r="35" spans="1:4" ht="25.5">
      <c r="A35" s="34"/>
      <c r="B35" s="1">
        <v>6030</v>
      </c>
      <c r="C35" s="30">
        <v>8000</v>
      </c>
      <c r="D35" s="3" t="s">
        <v>35</v>
      </c>
    </row>
    <row r="36" spans="1:4">
      <c r="A36" s="39" t="s">
        <v>2</v>
      </c>
      <c r="B36" s="39"/>
      <c r="C36" s="28">
        <f>SUM(C33:C35)</f>
        <v>-14656</v>
      </c>
      <c r="D36" s="4"/>
    </row>
    <row r="37" spans="1:4" ht="14.25">
      <c r="A37" s="33" t="s">
        <v>18</v>
      </c>
      <c r="B37" s="33"/>
      <c r="C37" s="33"/>
      <c r="D37" s="33"/>
    </row>
    <row r="38" spans="1:4" ht="42" customHeight="1">
      <c r="A38" s="1" t="s">
        <v>6</v>
      </c>
      <c r="B38" s="2" t="s">
        <v>16</v>
      </c>
      <c r="C38" s="27">
        <v>14656</v>
      </c>
      <c r="D38" s="4" t="s">
        <v>39</v>
      </c>
    </row>
    <row r="39" spans="1:4" ht="18.600000000000001" customHeight="1">
      <c r="A39" s="40" t="s">
        <v>5</v>
      </c>
      <c r="B39" s="2" t="s">
        <v>42</v>
      </c>
      <c r="C39" s="27">
        <v>-378000</v>
      </c>
      <c r="D39" s="31" t="s">
        <v>43</v>
      </c>
    </row>
    <row r="40" spans="1:4" ht="42" customHeight="1">
      <c r="A40" s="41"/>
      <c r="B40" s="2" t="s">
        <v>29</v>
      </c>
      <c r="C40" s="27">
        <v>378000</v>
      </c>
      <c r="D40" s="32"/>
    </row>
    <row r="41" spans="1:4" ht="52.5" customHeight="1">
      <c r="A41" s="1" t="s">
        <v>4</v>
      </c>
      <c r="B41" s="2" t="s">
        <v>28</v>
      </c>
      <c r="C41" s="26"/>
      <c r="D41" s="4" t="s">
        <v>40</v>
      </c>
    </row>
    <row r="42" spans="1:4">
      <c r="A42" s="39" t="s">
        <v>2</v>
      </c>
      <c r="B42" s="39"/>
      <c r="C42" s="28">
        <f>SUM(C38:C38)</f>
        <v>14656</v>
      </c>
      <c r="D42" s="21"/>
    </row>
    <row r="43" spans="1:4" ht="14.25">
      <c r="A43" s="33" t="s">
        <v>52</v>
      </c>
      <c r="B43" s="33"/>
      <c r="C43" s="33"/>
      <c r="D43" s="33"/>
    </row>
    <row r="44" spans="1:4" ht="47.25" customHeight="1">
      <c r="A44" s="34" t="s">
        <v>6</v>
      </c>
      <c r="B44" s="37" t="s">
        <v>50</v>
      </c>
      <c r="C44" s="38"/>
      <c r="D44" s="4" t="s">
        <v>53</v>
      </c>
    </row>
    <row r="45" spans="1:4" ht="38.25">
      <c r="A45" s="34"/>
      <c r="B45" s="37"/>
      <c r="C45" s="38"/>
      <c r="D45" s="4" t="s">
        <v>54</v>
      </c>
    </row>
    <row r="46" spans="1:4">
      <c r="A46" s="39" t="s">
        <v>2</v>
      </c>
      <c r="B46" s="39"/>
      <c r="C46" s="28" t="s">
        <v>51</v>
      </c>
      <c r="D46" s="15"/>
    </row>
    <row r="48" spans="1:4">
      <c r="A48" s="5" t="s">
        <v>55</v>
      </c>
    </row>
  </sheetData>
  <mergeCells count="33">
    <mergeCell ref="A13:D13"/>
    <mergeCell ref="A10:D10"/>
    <mergeCell ref="A12:B12"/>
    <mergeCell ref="A8:D8"/>
    <mergeCell ref="A7:D7"/>
    <mergeCell ref="A1:D1"/>
    <mergeCell ref="A3:D3"/>
    <mergeCell ref="A4:D4"/>
    <mergeCell ref="A5:D5"/>
    <mergeCell ref="A6:D6"/>
    <mergeCell ref="A16:B16"/>
    <mergeCell ref="A22:A23"/>
    <mergeCell ref="A19:B19"/>
    <mergeCell ref="A31:B31"/>
    <mergeCell ref="A18:B18"/>
    <mergeCell ref="A17:D17"/>
    <mergeCell ref="A25:B25"/>
    <mergeCell ref="A26:D26"/>
    <mergeCell ref="A20:D20"/>
    <mergeCell ref="A30:B30"/>
    <mergeCell ref="A46:B46"/>
    <mergeCell ref="A32:D32"/>
    <mergeCell ref="A34:A35"/>
    <mergeCell ref="A36:B36"/>
    <mergeCell ref="A37:D37"/>
    <mergeCell ref="A42:B42"/>
    <mergeCell ref="A39:A40"/>
    <mergeCell ref="D39:D40"/>
    <mergeCell ref="A43:D43"/>
    <mergeCell ref="A44:A45"/>
    <mergeCell ref="A21:D21"/>
    <mergeCell ref="B44:B45"/>
    <mergeCell ref="C44:C45"/>
  </mergeCells>
  <phoneticPr fontId="0" type="noConversion"/>
  <pageMargins left="1.1811023622047245" right="0.39370078740157483" top="0.78740157480314965" bottom="0.78740157480314965" header="0.51181102362204722" footer="0.55118110236220474"/>
  <pageSetup paperSize="9" scale="88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пояснювальна 17.05</vt:lpstr>
      <vt:lpstr>'пояснювальна 17.05'!Заголовки_для_печати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Tatyana</dc:creator>
  <cp:lastModifiedBy>Depviddil</cp:lastModifiedBy>
  <cp:lastPrinted>2019-07-29T12:07:13Z</cp:lastPrinted>
  <dcterms:created xsi:type="dcterms:W3CDTF">2018-01-18T06:54:48Z</dcterms:created>
  <dcterms:modified xsi:type="dcterms:W3CDTF">2019-07-29T12:07:40Z</dcterms:modified>
</cp:coreProperties>
</file>