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 activeTab="1"/>
  </bookViews>
  <sheets>
    <sheet name="ФОП" sheetId="1" r:id="rId1"/>
    <sheet name="Громадян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8" i="1"/>
  <c r="E15" i="2" l="1"/>
  <c r="E16" i="1"/>
  <c r="E14" i="2"/>
  <c r="E13" i="1" l="1"/>
  <c r="E12" i="1" l="1"/>
  <c r="E19" i="1" s="1"/>
  <c r="E13" i="2"/>
  <c r="E12" i="2"/>
  <c r="E11" i="2"/>
  <c r="E10" i="2"/>
  <c r="E9" i="2"/>
  <c r="E18" i="2" l="1"/>
</calcChain>
</file>

<file path=xl/sharedStrings.xml><?xml version="1.0" encoding="utf-8"?>
<sst xmlns="http://schemas.openxmlformats.org/spreadsheetml/2006/main" count="60" uniqueCount="29">
  <si>
    <t>Перелік громадян, які претендують на отримання безповоротної фінансової матеріальної допомоги (компенсації) на покриття витрат з придбання генератора</t>
  </si>
  <si>
    <t>№ з/п</t>
  </si>
  <si>
    <t>ІПН</t>
  </si>
  <si>
    <t>Сума, грн.</t>
  </si>
  <si>
    <t>ВСЬОГО:</t>
  </si>
  <si>
    <t xml:space="preserve">ПІБ </t>
  </si>
  <si>
    <t>IBAN</t>
  </si>
  <si>
    <t>сума, грн.</t>
  </si>
  <si>
    <t>Перелік суб'єктів господарювання, які претендують на отримання безповоротної фінансової матеріальної допомоги (компенсації) на покриття витрат з придбання генератора</t>
  </si>
  <si>
    <t>Керуючий справами</t>
  </si>
  <si>
    <t>виконавчого комітету міської ради</t>
  </si>
  <si>
    <t>Любов ОЦАБРИКА</t>
  </si>
  <si>
    <t xml:space="preserve">                   міського голови</t>
  </si>
  <si>
    <t xml:space="preserve">                   до розпорядження </t>
  </si>
  <si>
    <t xml:space="preserve">                   Додаток 2</t>
  </si>
  <si>
    <t xml:space="preserve">                   Додаток 1</t>
  </si>
  <si>
    <t xml:space="preserve">                  27.04.2023 № 87/2023-р</t>
  </si>
  <si>
    <t>П.</t>
  </si>
  <si>
    <t>О.</t>
  </si>
  <si>
    <t>Т.</t>
  </si>
  <si>
    <t>А.</t>
  </si>
  <si>
    <t>З.</t>
  </si>
  <si>
    <t>К.</t>
  </si>
  <si>
    <t>Н.</t>
  </si>
  <si>
    <t>UA</t>
  </si>
  <si>
    <t>Б.</t>
  </si>
  <si>
    <t>Г.</t>
  </si>
  <si>
    <t>Ж.</t>
  </si>
  <si>
    <t>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</si>
</sst>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0" xfId="0" applyFont="1" applyFill="1"/>
    <xf numFmtId="0" fontId="1" fillId="0" borderId="0" xfId="0" applyFont="1" applyBorder="1"/>
    <xf numFmtId="0" fontId="1" fillId="0" borderId="1" xfId="0" applyFont="1" applyBorder="1" applyAlignment="1">
      <alignment horizontal="justify"/>
    </xf>
    <xf numFmtId="164" fontId="1" fillId="0" borderId="0" xfId="0" applyNumberFormat="1" applyFont="1"/>
    <xf numFmtId="0" fontId="1" fillId="0" borderId="0" xfId="0" applyFont="1" applyFill="1" applyBorder="1"/>
    <xf numFmtId="0" fontId="1" fillId="2" borderId="1" xfId="0" applyFont="1" applyFill="1" applyBorder="1" applyAlignment="1">
      <alignment horizontal="justify"/>
    </xf>
    <xf numFmtId="0" fontId="1" fillId="2" borderId="0" xfId="0" applyFont="1" applyFill="1" applyBorder="1"/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/>
    <xf numFmtId="164" fontId="1" fillId="0" borderId="7" xfId="0" applyNumberFormat="1" applyFont="1" applyBorder="1"/>
    <xf numFmtId="0" fontId="3" fillId="0" borderId="1" xfId="0" applyFont="1" applyBorder="1" applyAlignment="1">
      <alignment horizontal="justify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justify"/>
    </xf>
    <xf numFmtId="164" fontId="3" fillId="2" borderId="1" xfId="0" applyNumberFormat="1" applyFont="1" applyFill="1" applyBorder="1"/>
    <xf numFmtId="0" fontId="3" fillId="0" borderId="1" xfId="0" applyFont="1" applyBorder="1"/>
    <xf numFmtId="2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5"/>
  <sheetViews>
    <sheetView zoomScale="175" zoomScaleNormal="175" workbookViewId="0">
      <selection activeCell="A9" sqref="A9:E9"/>
    </sheetView>
  </sheetViews>
  <sheetFormatPr defaultRowHeight="15" x14ac:dyDescent="0.25"/>
  <cols>
    <col min="1" max="1" width="3.85546875" style="1" customWidth="1"/>
    <col min="2" max="2" width="11.7109375" style="1" customWidth="1"/>
    <col min="3" max="3" width="35.7109375" style="1" customWidth="1"/>
    <col min="4" max="4" width="32.140625" style="1" customWidth="1"/>
    <col min="5" max="5" width="11.28515625" style="1" customWidth="1"/>
    <col min="6" max="6" width="10" style="1" bestFit="1" customWidth="1"/>
    <col min="7" max="7" width="9.140625" style="1"/>
    <col min="8" max="8" width="10" style="1" bestFit="1" customWidth="1"/>
    <col min="9" max="16384" width="9.140625" style="1"/>
  </cols>
  <sheetData>
    <row r="4" spans="1:14" ht="18.75" x14ac:dyDescent="0.3">
      <c r="A4" s="24"/>
      <c r="B4" s="24"/>
      <c r="C4" s="24"/>
      <c r="D4" s="27" t="s">
        <v>15</v>
      </c>
      <c r="E4" s="27"/>
      <c r="F4" s="27"/>
      <c r="G4" s="31"/>
      <c r="H4" s="31"/>
      <c r="L4" s="31"/>
      <c r="M4" s="31"/>
    </row>
    <row r="5" spans="1:14" ht="18.75" x14ac:dyDescent="0.3">
      <c r="A5" s="24"/>
      <c r="B5" s="24"/>
      <c r="C5" s="24"/>
      <c r="D5" s="27" t="s">
        <v>13</v>
      </c>
      <c r="E5" s="27"/>
      <c r="F5" s="27"/>
    </row>
    <row r="6" spans="1:14" ht="18.75" x14ac:dyDescent="0.3">
      <c r="A6" s="24"/>
      <c r="B6" s="24"/>
      <c r="C6" s="24"/>
      <c r="D6" s="27" t="s">
        <v>12</v>
      </c>
      <c r="E6" s="27"/>
      <c r="F6" s="27"/>
    </row>
    <row r="7" spans="1:14" ht="18.75" x14ac:dyDescent="0.3">
      <c r="A7" s="24"/>
      <c r="B7" s="24"/>
      <c r="C7" s="24"/>
      <c r="D7" s="27" t="s">
        <v>16</v>
      </c>
      <c r="E7" s="27"/>
      <c r="F7" s="27"/>
    </row>
    <row r="8" spans="1:14" ht="18.75" x14ac:dyDescent="0.3">
      <c r="A8" s="24"/>
      <c r="B8" s="24"/>
      <c r="C8" s="24"/>
      <c r="D8" s="24"/>
      <c r="E8" s="24"/>
      <c r="F8" s="24"/>
    </row>
    <row r="9" spans="1:14" ht="60" customHeight="1" x14ac:dyDescent="0.3">
      <c r="A9" s="32" t="s">
        <v>8</v>
      </c>
      <c r="B9" s="32"/>
      <c r="C9" s="32"/>
      <c r="D9" s="32"/>
      <c r="E9" s="32"/>
      <c r="F9" s="25"/>
      <c r="G9" s="18"/>
      <c r="H9" s="18"/>
      <c r="I9" s="18"/>
      <c r="J9" s="18"/>
      <c r="K9" s="18"/>
      <c r="L9" s="18"/>
      <c r="M9" s="18"/>
      <c r="N9" s="18"/>
    </row>
    <row r="11" spans="1:14" ht="26.25" x14ac:dyDescent="0.25">
      <c r="A11" s="17" t="s">
        <v>1</v>
      </c>
      <c r="B11" s="13" t="s">
        <v>2</v>
      </c>
      <c r="C11" s="13" t="s">
        <v>5</v>
      </c>
      <c r="D11" s="13" t="s">
        <v>6</v>
      </c>
      <c r="E11" s="13" t="s">
        <v>3</v>
      </c>
      <c r="F11" s="7"/>
    </row>
    <row r="12" spans="1:14" s="6" customFormat="1" x14ac:dyDescent="0.25">
      <c r="A12" s="4">
        <v>1</v>
      </c>
      <c r="B12" s="4"/>
      <c r="C12" s="11" t="s">
        <v>17</v>
      </c>
      <c r="D12" s="4" t="s">
        <v>24</v>
      </c>
      <c r="E12" s="5">
        <f>43000/2</f>
        <v>21500</v>
      </c>
      <c r="F12" s="12"/>
    </row>
    <row r="13" spans="1:14" s="6" customFormat="1" x14ac:dyDescent="0.25">
      <c r="A13" s="19">
        <v>2</v>
      </c>
      <c r="B13" s="19"/>
      <c r="C13" s="20" t="s">
        <v>18</v>
      </c>
      <c r="D13" s="19" t="s">
        <v>24</v>
      </c>
      <c r="E13" s="21">
        <f>29500/2</f>
        <v>14750</v>
      </c>
      <c r="F13" s="12"/>
    </row>
    <row r="14" spans="1:14" s="6" customFormat="1" x14ac:dyDescent="0.25">
      <c r="A14" s="4">
        <v>3</v>
      </c>
      <c r="B14" s="4"/>
      <c r="C14" s="11" t="s">
        <v>19</v>
      </c>
      <c r="D14" s="4" t="s">
        <v>24</v>
      </c>
      <c r="E14" s="5">
        <v>10227</v>
      </c>
      <c r="F14" s="12"/>
    </row>
    <row r="15" spans="1:14" s="6" customFormat="1" x14ac:dyDescent="0.25">
      <c r="A15" s="19">
        <v>4</v>
      </c>
      <c r="B15" s="19"/>
      <c r="C15" s="20" t="s">
        <v>20</v>
      </c>
      <c r="D15" s="19" t="s">
        <v>24</v>
      </c>
      <c r="E15" s="21">
        <v>8649.5</v>
      </c>
      <c r="F15" s="12"/>
    </row>
    <row r="16" spans="1:14" s="6" customFormat="1" x14ac:dyDescent="0.25">
      <c r="A16" s="4">
        <v>5</v>
      </c>
      <c r="B16" s="4"/>
      <c r="C16" s="11" t="s">
        <v>21</v>
      </c>
      <c r="D16" s="4" t="s">
        <v>24</v>
      </c>
      <c r="E16" s="5">
        <f>44999/2</f>
        <v>22499.5</v>
      </c>
      <c r="F16" s="12"/>
    </row>
    <row r="17" spans="1:8" s="6" customFormat="1" x14ac:dyDescent="0.25">
      <c r="A17" s="4">
        <v>6</v>
      </c>
      <c r="B17" s="4"/>
      <c r="C17" s="11" t="s">
        <v>22</v>
      </c>
      <c r="D17" s="4" t="s">
        <v>24</v>
      </c>
      <c r="E17" s="5">
        <v>20250</v>
      </c>
      <c r="F17" s="12"/>
    </row>
    <row r="18" spans="1:8" s="6" customFormat="1" ht="14.25" customHeight="1" x14ac:dyDescent="0.25">
      <c r="A18" s="4">
        <v>7</v>
      </c>
      <c r="B18" s="4"/>
      <c r="C18" s="11" t="s">
        <v>23</v>
      </c>
      <c r="D18" s="4" t="s">
        <v>24</v>
      </c>
      <c r="E18" s="5">
        <f>46799/2</f>
        <v>23399.5</v>
      </c>
      <c r="F18" s="12"/>
    </row>
    <row r="19" spans="1:8" x14ac:dyDescent="0.25">
      <c r="A19" s="28" t="s">
        <v>4</v>
      </c>
      <c r="B19" s="29"/>
      <c r="C19" s="29"/>
      <c r="D19" s="30"/>
      <c r="E19" s="3">
        <f>SUM(E12:E18)</f>
        <v>121275.5</v>
      </c>
      <c r="F19" s="9"/>
      <c r="H19" s="9"/>
    </row>
    <row r="20" spans="1:8" x14ac:dyDescent="0.25">
      <c r="E20" s="9"/>
      <c r="F20" s="9"/>
      <c r="H20" s="9"/>
    </row>
    <row r="21" spans="1:8" x14ac:dyDescent="0.25">
      <c r="E21" s="9"/>
      <c r="H21" s="9"/>
    </row>
    <row r="23" spans="1:8" x14ac:dyDescent="0.25">
      <c r="E23" s="9"/>
      <c r="H23" s="9"/>
    </row>
    <row r="24" spans="1:8" ht="18.75" x14ac:dyDescent="0.3">
      <c r="A24" s="24" t="s">
        <v>9</v>
      </c>
      <c r="B24" s="24"/>
      <c r="C24" s="24"/>
      <c r="D24" s="24"/>
      <c r="E24" s="24"/>
    </row>
    <row r="25" spans="1:8" ht="18.75" x14ac:dyDescent="0.3">
      <c r="A25" s="24" t="s">
        <v>10</v>
      </c>
      <c r="B25" s="24"/>
      <c r="C25" s="24"/>
      <c r="D25" s="26" t="s">
        <v>11</v>
      </c>
      <c r="E25" s="27"/>
    </row>
  </sheetData>
  <mergeCells count="9">
    <mergeCell ref="D25:E25"/>
    <mergeCell ref="A19:D19"/>
    <mergeCell ref="L4:M4"/>
    <mergeCell ref="G4:H4"/>
    <mergeCell ref="D4:F4"/>
    <mergeCell ref="D5:F5"/>
    <mergeCell ref="D6:F6"/>
    <mergeCell ref="D7:F7"/>
    <mergeCell ref="A9:E9"/>
  </mergeCells>
  <pageMargins left="1.1811023622047245" right="0.39370078740157483" top="0.78740157480314965" bottom="0.78740157480314965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130" zoomScaleNormal="130" workbookViewId="0">
      <selection activeCell="D17" sqref="D17"/>
    </sheetView>
  </sheetViews>
  <sheetFormatPr defaultRowHeight="15" x14ac:dyDescent="0.25"/>
  <cols>
    <col min="1" max="1" width="4.140625" style="1" customWidth="1"/>
    <col min="2" max="2" width="11.140625" style="1" customWidth="1"/>
    <col min="3" max="3" width="37.140625" style="1" customWidth="1"/>
    <col min="4" max="4" width="30.7109375" style="1" customWidth="1"/>
    <col min="5" max="5" width="11.85546875" style="1" customWidth="1"/>
    <col min="6" max="6" width="20" style="1" customWidth="1"/>
    <col min="7" max="7" width="12.85546875" style="1" customWidth="1"/>
    <col min="8" max="8" width="3.140625" style="1" customWidth="1"/>
    <col min="9" max="9" width="2.7109375" style="1" customWidth="1"/>
    <col min="10" max="10" width="3.28515625" style="1" customWidth="1"/>
    <col min="11" max="11" width="4.85546875" style="1" customWidth="1"/>
    <col min="12" max="16384" width="9.140625" style="1"/>
  </cols>
  <sheetData>
    <row r="1" spans="1:14" ht="18.75" x14ac:dyDescent="0.3">
      <c r="A1" s="24"/>
      <c r="B1" s="24"/>
      <c r="C1" s="24"/>
      <c r="D1" s="33" t="s">
        <v>14</v>
      </c>
      <c r="E1" s="33"/>
      <c r="F1" s="33"/>
      <c r="G1" s="31"/>
      <c r="H1" s="31"/>
      <c r="L1" s="31"/>
      <c r="M1" s="31"/>
    </row>
    <row r="2" spans="1:14" ht="18.75" x14ac:dyDescent="0.3">
      <c r="A2" s="24"/>
      <c r="B2" s="24"/>
      <c r="C2" s="24"/>
      <c r="D2" s="33" t="s">
        <v>13</v>
      </c>
      <c r="E2" s="33"/>
      <c r="F2" s="33"/>
    </row>
    <row r="3" spans="1:14" ht="18.75" x14ac:dyDescent="0.3">
      <c r="A3" s="24"/>
      <c r="B3" s="24"/>
      <c r="C3" s="24"/>
      <c r="D3" s="33" t="s">
        <v>12</v>
      </c>
      <c r="E3" s="33"/>
      <c r="F3" s="33"/>
    </row>
    <row r="4" spans="1:14" ht="18.75" x14ac:dyDescent="0.3">
      <c r="A4" s="24"/>
      <c r="B4" s="24"/>
      <c r="C4" s="24"/>
      <c r="D4" s="33" t="s">
        <v>16</v>
      </c>
      <c r="E4" s="33"/>
      <c r="F4" s="33"/>
    </row>
    <row r="5" spans="1:14" ht="18.75" x14ac:dyDescent="0.3">
      <c r="A5" s="24"/>
      <c r="B5" s="24"/>
      <c r="C5" s="24"/>
      <c r="D5" s="24"/>
      <c r="E5" s="24"/>
      <c r="F5" s="24"/>
    </row>
    <row r="6" spans="1:14" ht="53.25" customHeight="1" x14ac:dyDescent="0.3">
      <c r="A6" s="32" t="s">
        <v>0</v>
      </c>
      <c r="B6" s="32"/>
      <c r="C6" s="32"/>
      <c r="D6" s="32"/>
      <c r="E6" s="25"/>
      <c r="F6" s="25"/>
      <c r="G6" s="18"/>
      <c r="H6" s="18"/>
      <c r="I6" s="18"/>
      <c r="J6" s="18"/>
      <c r="K6" s="18"/>
      <c r="L6" s="18"/>
      <c r="M6" s="18"/>
      <c r="N6" s="18"/>
    </row>
    <row r="8" spans="1:14" x14ac:dyDescent="0.25">
      <c r="A8" s="2" t="s">
        <v>1</v>
      </c>
      <c r="B8" s="2" t="s">
        <v>2</v>
      </c>
      <c r="C8" s="2" t="s">
        <v>5</v>
      </c>
      <c r="D8" s="2" t="s">
        <v>6</v>
      </c>
      <c r="E8" s="2" t="s">
        <v>7</v>
      </c>
      <c r="F8" s="7"/>
    </row>
    <row r="9" spans="1:14" x14ac:dyDescent="0.25">
      <c r="A9" s="2">
        <v>1</v>
      </c>
      <c r="B9" s="2"/>
      <c r="C9" s="16" t="s">
        <v>25</v>
      </c>
      <c r="D9" s="2" t="s">
        <v>24</v>
      </c>
      <c r="E9" s="14">
        <f>23244.6/2</f>
        <v>11622.3</v>
      </c>
      <c r="F9" s="7"/>
    </row>
    <row r="10" spans="1:14" x14ac:dyDescent="0.25">
      <c r="A10" s="22">
        <v>2</v>
      </c>
      <c r="B10" s="22"/>
      <c r="C10" s="16" t="s">
        <v>26</v>
      </c>
      <c r="D10" s="22" t="s">
        <v>24</v>
      </c>
      <c r="E10" s="23">
        <f>22000/2</f>
        <v>11000</v>
      </c>
      <c r="F10" s="7"/>
    </row>
    <row r="11" spans="1:14" ht="16.5" customHeight="1" x14ac:dyDescent="0.25">
      <c r="A11" s="2">
        <v>3</v>
      </c>
      <c r="B11" s="2"/>
      <c r="C11" s="16" t="s">
        <v>22</v>
      </c>
      <c r="D11" s="2" t="s">
        <v>24</v>
      </c>
      <c r="E11" s="14">
        <f>55000/2</f>
        <v>27500</v>
      </c>
      <c r="F11" s="7"/>
    </row>
    <row r="12" spans="1:14" x14ac:dyDescent="0.25">
      <c r="A12" s="2">
        <v>4</v>
      </c>
      <c r="B12" s="2"/>
      <c r="C12" s="16" t="s">
        <v>27</v>
      </c>
      <c r="D12" s="2" t="s">
        <v>24</v>
      </c>
      <c r="E12" s="14">
        <f>14999/2</f>
        <v>7499.5</v>
      </c>
      <c r="F12" s="7"/>
    </row>
    <row r="13" spans="1:14" x14ac:dyDescent="0.25">
      <c r="A13" s="2">
        <v>5</v>
      </c>
      <c r="B13" s="2"/>
      <c r="C13" s="16" t="s">
        <v>28</v>
      </c>
      <c r="D13" s="2" t="s">
        <v>24</v>
      </c>
      <c r="E13" s="14">
        <f>25424/2</f>
        <v>12712</v>
      </c>
      <c r="F13" s="7"/>
    </row>
    <row r="14" spans="1:14" ht="16.5" customHeight="1" x14ac:dyDescent="0.25">
      <c r="A14" s="22">
        <v>6</v>
      </c>
      <c r="B14" s="22"/>
      <c r="C14" s="16" t="s">
        <v>22</v>
      </c>
      <c r="D14" s="22" t="s">
        <v>24</v>
      </c>
      <c r="E14" s="23">
        <f>21800/2</f>
        <v>10900</v>
      </c>
      <c r="F14" s="7"/>
    </row>
    <row r="15" spans="1:14" x14ac:dyDescent="0.25">
      <c r="A15" s="2">
        <v>7</v>
      </c>
      <c r="B15" s="2"/>
      <c r="C15" s="16" t="s">
        <v>28</v>
      </c>
      <c r="D15" s="2" t="s">
        <v>24</v>
      </c>
      <c r="E15" s="14">
        <f>49200/2</f>
        <v>24600</v>
      </c>
      <c r="F15" s="7"/>
    </row>
    <row r="16" spans="1:14" x14ac:dyDescent="0.25">
      <c r="A16" s="2">
        <v>8</v>
      </c>
      <c r="B16" s="2"/>
      <c r="C16" s="8" t="s">
        <v>26</v>
      </c>
      <c r="D16" s="2" t="s">
        <v>24</v>
      </c>
      <c r="E16" s="14">
        <v>11863.09</v>
      </c>
      <c r="F16" s="7"/>
    </row>
    <row r="17" spans="1:6" x14ac:dyDescent="0.25">
      <c r="A17" s="2">
        <v>9</v>
      </c>
      <c r="B17" s="2"/>
      <c r="C17" s="8" t="s">
        <v>22</v>
      </c>
      <c r="D17" s="2" t="s">
        <v>24</v>
      </c>
      <c r="E17" s="14">
        <f>34000/2</f>
        <v>17000</v>
      </c>
      <c r="F17" s="7"/>
    </row>
    <row r="18" spans="1:6" x14ac:dyDescent="0.25">
      <c r="A18" s="28" t="s">
        <v>4</v>
      </c>
      <c r="B18" s="34"/>
      <c r="C18" s="34"/>
      <c r="D18" s="35"/>
      <c r="E18" s="15">
        <f>SUM(E9:E17)</f>
        <v>134696.89000000001</v>
      </c>
      <c r="F18" s="9"/>
    </row>
    <row r="19" spans="1:6" x14ac:dyDescent="0.25">
      <c r="D19" s="10"/>
    </row>
    <row r="20" spans="1:6" x14ac:dyDescent="0.25">
      <c r="D20" s="10"/>
      <c r="E20" s="9"/>
    </row>
    <row r="21" spans="1:6" x14ac:dyDescent="0.25">
      <c r="D21" s="10"/>
      <c r="E21" s="9"/>
    </row>
    <row r="22" spans="1:6" ht="18.75" x14ac:dyDescent="0.3">
      <c r="A22" s="24" t="s">
        <v>9</v>
      </c>
      <c r="B22" s="24"/>
      <c r="C22" s="24"/>
      <c r="D22" s="24"/>
      <c r="E22" s="24"/>
    </row>
    <row r="23" spans="1:6" ht="18.75" x14ac:dyDescent="0.3">
      <c r="A23" s="24" t="s">
        <v>10</v>
      </c>
      <c r="B23" s="24"/>
      <c r="C23" s="24"/>
      <c r="D23" s="26" t="s">
        <v>11</v>
      </c>
      <c r="E23" s="27"/>
      <c r="F23" s="9"/>
    </row>
  </sheetData>
  <mergeCells count="9">
    <mergeCell ref="L1:M1"/>
    <mergeCell ref="D2:F2"/>
    <mergeCell ref="D3:F3"/>
    <mergeCell ref="D4:F4"/>
    <mergeCell ref="D23:E23"/>
    <mergeCell ref="A18:D18"/>
    <mergeCell ref="A6:D6"/>
    <mergeCell ref="D1:F1"/>
    <mergeCell ref="G1:H1"/>
  </mergeCells>
  <pageMargins left="1.1811023622047243" right="0.39370078740157483" top="0.78740157480314965" bottom="0.78740157480314965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ФОП</vt:lpstr>
      <vt:lpstr>Громадяни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2023-05-03T12:22:06Z</dcterms:modified>
</cp:coreProperties>
</file>